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krebs1\Desktop\Accompagnement STI2D SI\"/>
    </mc:Choice>
  </mc:AlternateContent>
  <bookViews>
    <workbookView xWindow="28680" yWindow="-120" windowWidth="29040" windowHeight="15840"/>
  </bookViews>
  <sheets>
    <sheet name="Référentiel TAB" sheetId="1" r:id="rId1"/>
    <sheet name="Synthèse" sheetId="2" r:id="rId2"/>
  </sheets>
  <definedNames>
    <definedName name="_xlnm._FilterDatabase" localSheetId="0" hidden="1">'Référentiel TAB'!$A$1:$BJ$155</definedName>
  </definedNames>
  <calcPr calcId="162913"/>
  <pivotCaches>
    <pivotCache cacheId="1"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BK158" i="1"/>
  <c r="BL158" i="1"/>
  <c r="BF158" i="1"/>
  <c r="BG158" i="1"/>
  <c r="BH158" i="1"/>
  <c r="BC158" i="1"/>
  <c r="AW158" i="1"/>
  <c r="AX158" i="1"/>
  <c r="AY158" i="1"/>
  <c r="AZ158" i="1"/>
  <c r="AQ158" i="1"/>
  <c r="AR158" i="1"/>
  <c r="AK158" i="1"/>
  <c r="AL158" i="1"/>
  <c r="AM158" i="1"/>
  <c r="AN158" i="1"/>
  <c r="L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S158" i="1"/>
  <c r="T158" i="1"/>
  <c r="U158" i="1"/>
  <c r="V158" i="1"/>
  <c r="W158" i="1"/>
  <c r="X158" i="1"/>
  <c r="Y158" i="1"/>
  <c r="Z158" i="1"/>
  <c r="AA158" i="1"/>
  <c r="AB158" i="1"/>
  <c r="AC158" i="1"/>
  <c r="AD158" i="1"/>
  <c r="AE158" i="1"/>
  <c r="AF158" i="1"/>
  <c r="AG158" i="1"/>
  <c r="AH158" i="1"/>
  <c r="AI158" i="1"/>
  <c r="AJ158" i="1"/>
  <c r="AO158" i="1"/>
  <c r="AP158" i="1"/>
  <c r="AS158" i="1"/>
  <c r="AT158" i="1"/>
  <c r="AU158" i="1"/>
  <c r="AV158" i="1"/>
  <c r="BA158" i="1"/>
  <c r="BB158" i="1"/>
  <c r="BD158" i="1"/>
  <c r="BE158" i="1"/>
  <c r="BI158" i="1"/>
  <c r="BJ158" i="1"/>
  <c r="R158" i="1"/>
  <c r="H9" i="2"/>
  <c r="G9" i="2"/>
  <c r="F9" i="2"/>
  <c r="E9" i="2"/>
  <c r="D9" i="2"/>
  <c r="C9" i="2"/>
  <c r="B9" i="2"/>
  <c r="AB157" i="1" l="1"/>
  <c r="AB160" i="1" s="1"/>
  <c r="BJ157" i="1"/>
  <c r="BJ160" i="1" s="1"/>
  <c r="AR157" i="1"/>
  <c r="AR160" i="1" s="1"/>
  <c r="AX157" i="1"/>
  <c r="AX160" i="1" s="1"/>
  <c r="AN157" i="1"/>
  <c r="AN160" i="1" s="1"/>
  <c r="AT157" i="1"/>
  <c r="AT160" i="1" s="1"/>
  <c r="U157" i="1"/>
  <c r="U160" i="1" s="1"/>
  <c r="BH157" i="1"/>
  <c r="BH160" i="1" s="1"/>
  <c r="BL157" i="1"/>
  <c r="BL160" i="1" s="1"/>
  <c r="AG157" i="1"/>
  <c r="AG160" i="1" s="1"/>
  <c r="W157" i="1"/>
  <c r="W160" i="1" s="1"/>
  <c r="BK157" i="1"/>
  <c r="BK160" i="1" s="1"/>
  <c r="AI157" i="1"/>
  <c r="AI160" i="1" s="1"/>
  <c r="R157" i="1"/>
  <c r="R160" i="1" s="1"/>
  <c r="BE157" i="1"/>
  <c r="BE160" i="1" s="1"/>
  <c r="BA157" i="1"/>
  <c r="BA160" i="1" s="1"/>
  <c r="AU157" i="1"/>
  <c r="AU160" i="1" s="1"/>
  <c r="AP157" i="1"/>
  <c r="AP160" i="1" s="1"/>
  <c r="AE157" i="1"/>
  <c r="AE160" i="1" s="1"/>
  <c r="AC157" i="1"/>
  <c r="AC160" i="1" s="1"/>
  <c r="Z157" i="1"/>
  <c r="Z160" i="1" s="1"/>
  <c r="X157" i="1"/>
  <c r="X160" i="1" s="1"/>
  <c r="S157" i="1"/>
  <c r="S160" i="1" s="1"/>
  <c r="N160" i="1"/>
  <c r="AM157" i="1"/>
  <c r="AM160" i="1" s="1"/>
  <c r="AQ157" i="1"/>
  <c r="AQ160" i="1" s="1"/>
  <c r="AW157" i="1"/>
  <c r="AW160" i="1" s="1"/>
  <c r="BG157" i="1"/>
  <c r="BG160" i="1" s="1"/>
  <c r="L159" i="1"/>
  <c r="BB157" i="1"/>
  <c r="BB160" i="1" s="1"/>
  <c r="L158" i="1"/>
  <c r="BI157" i="1"/>
  <c r="BI160" i="1" s="1"/>
  <c r="BD157" i="1"/>
  <c r="BD160" i="1" s="1"/>
  <c r="AV157" i="1"/>
  <c r="AV160" i="1" s="1"/>
  <c r="AS157" i="1"/>
  <c r="AS160" i="1" s="1"/>
  <c r="AO157" i="1"/>
  <c r="AO160" i="1" s="1"/>
  <c r="AD157" i="1"/>
  <c r="AD160" i="1" s="1"/>
  <c r="AA157" i="1"/>
  <c r="AA160" i="1" s="1"/>
  <c r="Y157" i="1"/>
  <c r="Y160" i="1" s="1"/>
  <c r="P160" i="1"/>
  <c r="O160" i="1"/>
  <c r="AK157" i="1"/>
  <c r="AK160" i="1" s="1"/>
  <c r="AY157" i="1"/>
  <c r="AY160" i="1" s="1"/>
  <c r="BC157" i="1"/>
  <c r="BC160" i="1" s="1"/>
  <c r="AJ157" i="1"/>
  <c r="AJ160" i="1" s="1"/>
  <c r="AH157" i="1"/>
  <c r="AH160" i="1" s="1"/>
  <c r="AF157" i="1"/>
  <c r="AF160" i="1" s="1"/>
  <c r="V157" i="1"/>
  <c r="V160" i="1" s="1"/>
  <c r="T157" i="1"/>
  <c r="T160" i="1" s="1"/>
  <c r="M160" i="1"/>
  <c r="AL157" i="1"/>
  <c r="AL160" i="1" s="1"/>
  <c r="AZ157" i="1"/>
  <c r="AZ160" i="1" s="1"/>
  <c r="BF157" i="1"/>
  <c r="BF160" i="1" s="1"/>
</calcChain>
</file>

<file path=xl/comments1.xml><?xml version="1.0" encoding="utf-8"?>
<comments xmlns="http://schemas.openxmlformats.org/spreadsheetml/2006/main">
  <authors>
    <author>Dumont</author>
  </authors>
  <commentList>
    <comment ref="L1" authorId="0" shapeId="0">
      <text>
        <r>
          <rPr>
            <b/>
            <sz val="9"/>
            <color indexed="81"/>
            <rFont val="Tahoma"/>
            <charset val="1"/>
          </rPr>
          <t>Dumont:</t>
        </r>
        <r>
          <rPr>
            <sz val="9"/>
            <color indexed="81"/>
            <rFont val="Tahoma"/>
            <charset val="1"/>
          </rPr>
          <t xml:space="preserve">
TC : Transversale
ES : Ens SPECIFIQUE</t>
        </r>
      </text>
    </comment>
    <comment ref="R1" authorId="0" shapeId="0">
      <text>
        <r>
          <rPr>
            <b/>
            <sz val="9"/>
            <color indexed="81"/>
            <rFont val="Tahoma"/>
            <family val="2"/>
          </rPr>
          <t>JPK:</t>
        </r>
        <r>
          <rPr>
            <sz val="9"/>
            <color indexed="81"/>
            <rFont val="Tahoma"/>
            <family val="2"/>
          </rPr>
          <t xml:space="preserve">
CO1.1. Justifier les choix des structures matérielles et/ou logicielles d’un produit, identifier les flux mis en oeuvre dans une approche de développement durable.</t>
        </r>
      </text>
    </comment>
    <comment ref="S1" authorId="0" shapeId="0">
      <text>
        <r>
          <rPr>
            <b/>
            <sz val="9"/>
            <color indexed="81"/>
            <rFont val="Tahoma"/>
            <family val="2"/>
          </rPr>
          <t>JPK:</t>
        </r>
        <r>
          <rPr>
            <sz val="9"/>
            <color indexed="81"/>
            <rFont val="Tahoma"/>
            <family val="2"/>
          </rPr>
          <t xml:space="preserve">
CO1.2. Justifier le choix d’une solution selon des contraintes d’ergonomie et de design.</t>
        </r>
      </text>
    </comment>
    <comment ref="T1" authorId="0" shapeId="0">
      <text>
        <r>
          <rPr>
            <b/>
            <sz val="9"/>
            <color indexed="81"/>
            <rFont val="Tahoma"/>
            <family val="2"/>
          </rPr>
          <t>JPK:</t>
        </r>
        <r>
          <rPr>
            <sz val="9"/>
            <color indexed="81"/>
            <rFont val="Tahoma"/>
            <family val="2"/>
          </rPr>
          <t xml:space="preserve">
CO1.3. Justifier les solutions constructives d’un produit au regard des performances environnementales et estimer leur impact sur l’efficacité globale.</t>
        </r>
      </text>
    </comment>
    <comment ref="U1" authorId="0" shapeId="0">
      <text>
        <r>
          <rPr>
            <b/>
            <sz val="9"/>
            <color indexed="81"/>
            <rFont val="Tahoma"/>
            <family val="2"/>
          </rPr>
          <t>JPK:</t>
        </r>
        <r>
          <rPr>
            <sz val="9"/>
            <color indexed="81"/>
            <rFont val="Tahoma"/>
            <family val="2"/>
          </rPr>
          <t xml:space="preserve">
CO2.1. Décoder le cahier des charges d’un produit, participer, si besoin, à sa modification.</t>
        </r>
      </text>
    </comment>
    <comment ref="V1" authorId="0" shapeId="0">
      <text>
        <r>
          <rPr>
            <b/>
            <sz val="9"/>
            <color indexed="81"/>
            <rFont val="Tahoma"/>
            <family val="2"/>
          </rPr>
          <t>JPK
:</t>
        </r>
        <r>
          <rPr>
            <sz val="9"/>
            <color indexed="81"/>
            <rFont val="Tahoma"/>
            <family val="2"/>
          </rPr>
          <t xml:space="preserve">
CO2.2. Évaluer la compétitivité d’un produit d’un point de vue technique et économique.</t>
        </r>
      </text>
    </comment>
    <comment ref="W1" authorId="0" shapeId="0">
      <text>
        <r>
          <rPr>
            <b/>
            <sz val="9"/>
            <color indexed="81"/>
            <rFont val="Tahoma"/>
            <family val="2"/>
          </rPr>
          <t>JPK:</t>
        </r>
        <r>
          <rPr>
            <sz val="9"/>
            <color indexed="81"/>
            <rFont val="Tahoma"/>
            <family val="2"/>
          </rPr>
          <t xml:space="preserve">
CO3.1. Identifier et caractériser les fonctions et les constituants d’un produit ainsi que ses entrées/sorties</t>
        </r>
      </text>
    </comment>
    <comment ref="X1" authorId="0" shapeId="0">
      <text>
        <r>
          <rPr>
            <b/>
            <sz val="9"/>
            <color indexed="81"/>
            <rFont val="Tahoma"/>
            <family val="2"/>
          </rPr>
          <t>JPK:</t>
        </r>
        <r>
          <rPr>
            <sz val="9"/>
            <color indexed="81"/>
            <rFont val="Tahoma"/>
            <family val="2"/>
          </rPr>
          <t xml:space="preserve">
CO3.2. Identifier et caractériser l’agencement matériel et/ou logiciel d’un produit.</t>
        </r>
      </text>
    </comment>
    <comment ref="Y1" authorId="0" shapeId="0">
      <text>
        <r>
          <rPr>
            <b/>
            <sz val="9"/>
            <color indexed="81"/>
            <rFont val="Tahoma"/>
            <family val="2"/>
          </rPr>
          <t>JPK:</t>
        </r>
        <r>
          <rPr>
            <sz val="9"/>
            <color indexed="81"/>
            <rFont val="Tahoma"/>
            <family val="2"/>
          </rPr>
          <t xml:space="preserve">
CO3.3. Identifier et caractériser le fonctionnement temporel d’un produit ou d’un processus.</t>
        </r>
      </text>
    </comment>
    <comment ref="Z1" authorId="0" shapeId="0">
      <text>
        <r>
          <rPr>
            <b/>
            <sz val="9"/>
            <color indexed="81"/>
            <rFont val="Tahoma"/>
            <family val="2"/>
          </rPr>
          <t>JPK:</t>
        </r>
        <r>
          <rPr>
            <sz val="9"/>
            <color indexed="81"/>
            <rFont val="Tahoma"/>
            <family val="2"/>
          </rPr>
          <t xml:space="preserve">
CO3.4. Identifier et caractériser des solutions techniques.</t>
        </r>
      </text>
    </comment>
    <comment ref="AA1" authorId="0" shapeId="0">
      <text>
        <r>
          <rPr>
            <b/>
            <sz val="9"/>
            <color indexed="81"/>
            <rFont val="Tahoma"/>
            <family val="2"/>
          </rPr>
          <t>JPK:</t>
        </r>
        <r>
          <rPr>
            <sz val="9"/>
            <color indexed="81"/>
            <rFont val="Tahoma"/>
            <family val="2"/>
          </rPr>
          <t xml:space="preserve">
CO4.1. Décrire une idée, un principe, une solution, un projet en utilisant des outils de représentation adaptés.</t>
        </r>
      </text>
    </comment>
    <comment ref="AB1" authorId="0" shapeId="0">
      <text>
        <r>
          <rPr>
            <b/>
            <sz val="9"/>
            <color indexed="81"/>
            <rFont val="Tahoma"/>
            <family val="2"/>
          </rPr>
          <t>JPK:</t>
        </r>
        <r>
          <rPr>
            <sz val="9"/>
            <color indexed="81"/>
            <rFont val="Tahoma"/>
            <family val="2"/>
          </rPr>
          <t xml:space="preserve">
CO4.2. Décrire le fonctionnement et/ou l’exploitation d’un produit en utilisant l'outil de description le plus pertinent.</t>
        </r>
      </text>
    </comment>
    <comment ref="AC1" authorId="0" shapeId="0">
      <text>
        <r>
          <rPr>
            <b/>
            <sz val="9"/>
            <color indexed="81"/>
            <rFont val="Tahoma"/>
            <family val="2"/>
          </rPr>
          <t>JPK:</t>
        </r>
        <r>
          <rPr>
            <sz val="9"/>
            <color indexed="81"/>
            <rFont val="Tahoma"/>
            <family val="2"/>
          </rPr>
          <t xml:space="preserve">
CO4.3. Présenter de manière argumentée des démarches, des résultats, y compris dans une langue étrangère.</t>
        </r>
      </text>
    </comment>
    <comment ref="AD1" authorId="0" shapeId="0">
      <text>
        <r>
          <rPr>
            <b/>
            <sz val="9"/>
            <color indexed="81"/>
            <rFont val="Tahoma"/>
            <family val="2"/>
          </rPr>
          <t>JPK:</t>
        </r>
        <r>
          <rPr>
            <sz val="9"/>
            <color indexed="81"/>
            <rFont val="Tahoma"/>
            <family val="2"/>
          </rPr>
          <t xml:space="preserve">
CO5.1. S’impliquer dans une démarche de projet menée en groupe.</t>
        </r>
      </text>
    </comment>
    <comment ref="AE1" authorId="0" shapeId="0">
      <text>
        <r>
          <rPr>
            <b/>
            <sz val="9"/>
            <color indexed="81"/>
            <rFont val="Tahoma"/>
            <family val="2"/>
          </rPr>
          <t>JPK:</t>
        </r>
        <r>
          <rPr>
            <sz val="9"/>
            <color indexed="81"/>
            <rFont val="Tahoma"/>
            <family val="2"/>
          </rPr>
          <t xml:space="preserve">
CO5.2. Identifier et justifier un problème technique à partir de l’analyse globale d’un produit (approche matière – énergie – information).</t>
        </r>
      </text>
    </comment>
    <comment ref="AF1" authorId="0" shapeId="0">
      <text>
        <r>
          <rPr>
            <b/>
            <sz val="9"/>
            <color indexed="81"/>
            <rFont val="Tahoma"/>
            <family val="2"/>
          </rPr>
          <t>JPK:</t>
        </r>
        <r>
          <rPr>
            <sz val="9"/>
            <color indexed="81"/>
            <rFont val="Tahoma"/>
            <family val="2"/>
          </rPr>
          <t xml:space="preserve">
CO5.3. Mettre en évidence les constituants d’un produit à partir des diagrammes pertinents.</t>
        </r>
      </text>
    </comment>
    <comment ref="AG1" authorId="0" shapeId="0">
      <text>
        <r>
          <rPr>
            <b/>
            <sz val="9"/>
            <color indexed="81"/>
            <rFont val="Tahoma"/>
            <family val="2"/>
          </rPr>
          <t>JPK:</t>
        </r>
        <r>
          <rPr>
            <sz val="9"/>
            <color indexed="81"/>
            <rFont val="Tahoma"/>
            <family val="2"/>
          </rPr>
          <t xml:space="preserve">
CO5.4. Planifier un projet (diagramme de Gantt, chemin critique) en utilisant les outils adaptés et en prenant en compte les données technico-économiques.</t>
        </r>
      </text>
    </comment>
    <comment ref="AH1" authorId="0" shapeId="0">
      <text>
        <r>
          <rPr>
            <b/>
            <sz val="9"/>
            <color indexed="81"/>
            <rFont val="Tahoma"/>
            <family val="2"/>
          </rPr>
          <t>JPK:</t>
        </r>
        <r>
          <rPr>
            <sz val="9"/>
            <color indexed="81"/>
            <rFont val="Tahoma"/>
            <family val="2"/>
          </rPr>
          <t xml:space="preserve">
CO5.5. Proposer des solutions à un problème technique identifié en participant à des démarches de créativité, choisir et justifier la solution retenue.</t>
        </r>
      </text>
    </comment>
    <comment ref="AI1" authorId="0" shapeId="0">
      <text>
        <r>
          <rPr>
            <b/>
            <sz val="9"/>
            <color indexed="81"/>
            <rFont val="Tahoma"/>
            <family val="2"/>
          </rPr>
          <t>JPK:</t>
        </r>
        <r>
          <rPr>
            <sz val="9"/>
            <color indexed="81"/>
            <rFont val="Tahoma"/>
            <family val="2"/>
          </rPr>
          <t xml:space="preserve">
CO5.6. Participer à une étude de design d’un produit dans une démarche de développement durable.</t>
        </r>
      </text>
    </comment>
    <comment ref="AJ1" authorId="0" shapeId="0">
      <text>
        <r>
          <rPr>
            <b/>
            <sz val="9"/>
            <color indexed="81"/>
            <rFont val="Tahoma"/>
            <family val="2"/>
          </rPr>
          <t>JPK:</t>
        </r>
        <r>
          <rPr>
            <sz val="9"/>
            <color indexed="81"/>
            <rFont val="Tahoma"/>
            <family val="2"/>
          </rPr>
          <t xml:space="preserve">
CO5.7. Définir la structure matérielle, la constitution d’un produit en fonction des caractéristiques technico-économiques et environnementales attendues.</t>
        </r>
      </text>
    </comment>
    <comment ref="AK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Proposer et choisir des solutions constructives répondant aux contraintes et attentes d’une construction.</t>
        </r>
      </text>
    </comment>
    <comment ref="AL1" authorId="0" shapeId="0">
      <text>
        <r>
          <rPr>
            <b/>
            <sz val="9"/>
            <color indexed="81"/>
            <rFont val="Tahoma"/>
            <charset val="1"/>
          </rPr>
          <t>JPK:</t>
        </r>
        <r>
          <rPr>
            <sz val="9"/>
            <color indexed="81"/>
            <rFont val="Tahoma"/>
            <charset val="1"/>
          </rPr>
          <t xml:space="preserve">
</t>
        </r>
        <r>
          <rPr>
            <b/>
            <sz val="9"/>
            <color indexed="81"/>
            <rFont val="Tahoma"/>
            <family val="2"/>
          </rPr>
          <t xml:space="preserve">CO5.8. Concevoir : </t>
        </r>
        <r>
          <rPr>
            <sz val="9"/>
            <color indexed="81"/>
            <rFont val="Tahoma"/>
            <charset val="1"/>
          </rPr>
          <t xml:space="preserve">
Proposer et choisir des procédés de mise en oeuvre d’un projet de construction et organiser les modalités de sa réalisation.</t>
        </r>
      </text>
    </comment>
    <comment ref="AM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Définir (ou modifier) la structure, les choix de constituants, les paramètres de fonctionnement d’une chaîne d’énergie afin de répondre à un cahier des charges ou à son évolution.</t>
        </r>
      </text>
    </comment>
    <comment ref="AN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Définir (ou modifier), paramétrer et programmer le système de gestion d’une chaîne d’énergie afin de répondre à un cahier des charges et d’améliorer la performance énergétique.</t>
        </r>
      </text>
    </comment>
    <comment ref="AO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Définir à l’aide d’un modeleur numérique, les formes et dimensions d’une pièce d’un produit à partir des contraintes fonctionnelles, de son procédé de réalisation et de son matériau.</t>
        </r>
      </text>
    </comment>
    <comment ref="AP1" authorId="0" shapeId="0">
      <text>
        <r>
          <rPr>
            <b/>
            <sz val="9"/>
            <color indexed="81"/>
            <rFont val="Tahoma"/>
            <family val="2"/>
          </rPr>
          <t>JPK:</t>
        </r>
        <r>
          <rPr>
            <sz val="9"/>
            <color indexed="81"/>
            <rFont val="Tahoma"/>
            <family val="2"/>
          </rPr>
          <t xml:space="preserve">
</t>
        </r>
        <r>
          <rPr>
            <b/>
            <sz val="9"/>
            <color indexed="81"/>
            <rFont val="Tahoma"/>
            <family val="2"/>
          </rPr>
          <t xml:space="preserve">C05.8. Concevoir : </t>
        </r>
        <r>
          <rPr>
            <sz val="9"/>
            <color indexed="81"/>
            <rFont val="Tahoma"/>
            <family val="2"/>
          </rPr>
          <t xml:space="preserve">
Définir, à l’aide d’un modeleur numérique, les modifications d’un sous-ensemble mécanique à partir des contraintes fonctionnelles.</t>
        </r>
      </text>
    </comment>
    <comment ref="AQ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Proposer/choisir l’architecture d’une solution logicielle et matérielle au regard de la définition d’un produit.</t>
        </r>
      </text>
    </comment>
    <comment ref="AR1" authorId="0" shapeId="0">
      <text>
        <r>
          <rPr>
            <b/>
            <sz val="9"/>
            <color indexed="81"/>
            <rFont val="Tahoma"/>
            <family val="2"/>
          </rPr>
          <t>JPK:</t>
        </r>
        <r>
          <rPr>
            <sz val="9"/>
            <color indexed="81"/>
            <rFont val="Tahoma"/>
            <family val="2"/>
          </rPr>
          <t xml:space="preserve">
</t>
        </r>
        <r>
          <rPr>
            <b/>
            <sz val="9"/>
            <color indexed="81"/>
            <rFont val="Tahoma"/>
            <family val="2"/>
          </rPr>
          <t xml:space="preserve">CO5.8. Concevoir : </t>
        </r>
        <r>
          <rPr>
            <sz val="9"/>
            <color indexed="81"/>
            <rFont val="Tahoma"/>
            <family val="2"/>
          </rPr>
          <t xml:space="preserve">
Rechercher et écrire l’algorithme de fonctionnement puis programmer la réponse logicielle relative au traitement d’une problématique posée.</t>
        </r>
      </text>
    </comment>
    <comment ref="AS1" authorId="0" shapeId="0">
      <text>
        <r>
          <rPr>
            <b/>
            <sz val="9"/>
            <color indexed="81"/>
            <rFont val="Tahoma"/>
            <family val="2"/>
          </rPr>
          <t>JPK:</t>
        </r>
        <r>
          <rPr>
            <sz val="9"/>
            <color indexed="81"/>
            <rFont val="Tahoma"/>
            <family val="2"/>
          </rPr>
          <t xml:space="preserve">
CO6.1. Expliquer des éléments d’une modélisation multiphysique proposée relative au comportement de tout ou partie d’un produit.</t>
        </r>
      </text>
    </comment>
    <comment ref="AT1" authorId="0" shapeId="0">
      <text>
        <r>
          <rPr>
            <b/>
            <sz val="9"/>
            <color indexed="81"/>
            <rFont val="Tahoma"/>
            <family val="2"/>
          </rPr>
          <t>JPK:</t>
        </r>
        <r>
          <rPr>
            <sz val="9"/>
            <color indexed="81"/>
            <rFont val="Tahoma"/>
            <family val="2"/>
          </rPr>
          <t xml:space="preserve">
CO6.2. Identifier et régler des variables et des paramètres internes et externes utiles à une simulation mobilisant une modélisation multiphysique.</t>
        </r>
      </text>
    </comment>
    <comment ref="AU1" authorId="0" shapeId="0">
      <text>
        <r>
          <rPr>
            <b/>
            <sz val="9"/>
            <color indexed="81"/>
            <rFont val="Tahoma"/>
            <family val="2"/>
          </rPr>
          <t>JPK:</t>
        </r>
        <r>
          <rPr>
            <sz val="9"/>
            <color indexed="81"/>
            <rFont val="Tahoma"/>
            <family val="2"/>
          </rPr>
          <t xml:space="preserve">
CO6.3. Évaluer un écart entre le comportement du réel et les résultats fournis par le modèle en fonction des paramètres proposés, conclure sur la validité du modèle.</t>
        </r>
      </text>
    </comment>
    <comment ref="AV1" authorId="0" shapeId="0">
      <text>
        <r>
          <rPr>
            <b/>
            <sz val="9"/>
            <color indexed="81"/>
            <rFont val="Tahoma"/>
            <family val="2"/>
          </rPr>
          <t>JPK:</t>
        </r>
        <r>
          <rPr>
            <sz val="9"/>
            <color indexed="81"/>
            <rFont val="Tahoma"/>
            <family val="2"/>
          </rPr>
          <t xml:space="preserve">
CO6.4. Choisir pour une fonction donnée, un modèle de comportement à partir d’observations ou de mesures faites sur le produit.</t>
        </r>
      </text>
    </comment>
    <comment ref="AW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 :</t>
        </r>
        <r>
          <rPr>
            <sz val="9"/>
            <color indexed="81"/>
            <rFont val="Tahoma"/>
            <family val="2"/>
          </rPr>
          <t xml:space="preserve">
Simulation d’un usage ou d’un comportement structurel, thermique, acoustique, etc. de tout ou partie d’une construction.</t>
        </r>
      </text>
    </comment>
    <comment ref="AX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t>
        </r>
        <r>
          <rPr>
            <sz val="9"/>
            <color indexed="81"/>
            <rFont val="Tahoma"/>
            <family val="2"/>
          </rPr>
          <t xml:space="preserve">
Simulation de procédés pour valider un moyen de réalisation.</t>
        </r>
      </text>
    </comment>
    <comment ref="AY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 :</t>
        </r>
        <r>
          <rPr>
            <sz val="9"/>
            <color indexed="81"/>
            <rFont val="Tahoma"/>
            <family val="2"/>
          </rPr>
          <t xml:space="preserve">
Simulation énergétique (électrique, mécanique, thermique, lumineuse, etc.) de tout ou partie d’un produit connaissant les caractéristiques utiles et les paramètres externes et internes.</t>
        </r>
      </text>
    </comment>
    <comment ref="AZ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t>
        </r>
        <r>
          <rPr>
            <sz val="9"/>
            <color indexed="81"/>
            <rFont val="Tahoma"/>
            <family val="2"/>
          </rPr>
          <t xml:space="preserve">
Simulation de la gestion de la chaîne de puissance.</t>
        </r>
      </text>
    </comment>
    <comment ref="BA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 :</t>
        </r>
        <r>
          <rPr>
            <sz val="9"/>
            <color indexed="81"/>
            <rFont val="Tahoma"/>
            <family val="2"/>
          </rPr>
          <t xml:space="preserve">
Simulation mécanique pour obtenir les caractéristiques d'une loi d'entrée/sortie d'un sous-ensemble mécanique ou observer le comportement sous charges d’un assemblage.</t>
        </r>
      </text>
    </comment>
    <comment ref="BB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t>
        </r>
        <r>
          <rPr>
            <sz val="9"/>
            <color indexed="81"/>
            <rFont val="Tahoma"/>
            <family val="2"/>
          </rPr>
          <t xml:space="preserve">
Simulation de procédés pour valider les formes et dimensions d’une pièce.</t>
        </r>
      </text>
    </comment>
    <comment ref="BC1" authorId="0" shapeId="0">
      <text>
        <r>
          <rPr>
            <b/>
            <sz val="9"/>
            <color indexed="81"/>
            <rFont val="Tahoma"/>
            <family val="2"/>
          </rPr>
          <t>JPK:</t>
        </r>
        <r>
          <rPr>
            <sz val="9"/>
            <color indexed="81"/>
            <rFont val="Tahoma"/>
            <family val="2"/>
          </rPr>
          <t xml:space="preserve">
</t>
        </r>
        <r>
          <rPr>
            <b/>
            <sz val="9"/>
            <color indexed="81"/>
            <rFont val="Tahoma"/>
            <family val="2"/>
          </rPr>
          <t>CO6.5. Interpréter les résultats d’une simulation et conclure sur la performance de la solution. :</t>
        </r>
        <r>
          <rPr>
            <sz val="9"/>
            <color indexed="81"/>
            <rFont val="Tahoma"/>
            <family val="2"/>
          </rPr>
          <t xml:space="preserve">
Simulation d’un comportement informationnel faisant intervenir un ou plusieurs constituants matériels et/ou traitements logiciels simples d’une chaîne d’information.</t>
        </r>
      </text>
    </comment>
    <comment ref="BD1" authorId="0" shapeId="0">
      <text>
        <r>
          <rPr>
            <b/>
            <sz val="9"/>
            <color indexed="81"/>
            <rFont val="Tahoma"/>
            <family val="2"/>
          </rPr>
          <t>JPK:</t>
        </r>
        <r>
          <rPr>
            <sz val="9"/>
            <color indexed="81"/>
            <rFont val="Tahoma"/>
            <family val="2"/>
          </rPr>
          <t xml:space="preserve">
CO7.1. Réaliser et valider un prototype ou une maquette obtenus en réponse à tout ou partie du cahier des charges initial.</t>
        </r>
      </text>
    </comment>
    <comment ref="BE1" authorId="0" shapeId="0">
      <text>
        <r>
          <rPr>
            <b/>
            <sz val="9"/>
            <color indexed="81"/>
            <rFont val="Tahoma"/>
            <family val="2"/>
          </rPr>
          <t>JPK:</t>
        </r>
        <r>
          <rPr>
            <sz val="9"/>
            <color indexed="81"/>
            <rFont val="Tahoma"/>
            <family val="2"/>
          </rPr>
          <t xml:space="preserve">
CO7.2. Mettre en oeuvre un scénario de validation devant intégrer un protocole d’essais, de mesures et/ou d’observations sur le prototype ou la maquette, interpréter les résultats et qualifier le produit.</t>
        </r>
      </text>
    </comment>
    <comment ref="BF1" authorId="0" shapeId="0">
      <text>
        <r>
          <rPr>
            <b/>
            <sz val="9"/>
            <color indexed="81"/>
            <rFont val="Tahoma"/>
            <family val="2"/>
          </rPr>
          <t>JPK:</t>
        </r>
        <r>
          <rPr>
            <sz val="9"/>
            <color indexed="81"/>
            <rFont val="Tahoma"/>
            <family val="2"/>
          </rPr>
          <t xml:space="preserve">
</t>
        </r>
        <r>
          <rPr>
            <b/>
            <sz val="9"/>
            <color indexed="81"/>
            <rFont val="Tahoma"/>
            <family val="2"/>
          </rPr>
          <t>CO7.6. Expérimenter</t>
        </r>
        <r>
          <rPr>
            <sz val="9"/>
            <color indexed="81"/>
            <rFont val="Tahoma"/>
            <family val="2"/>
          </rPr>
          <t xml:space="preserve">
Sur des ouvrages ou des maquettes physiques simplifiées et instrumentées pour étudier l’usage ou le comportement d’un ouvrage réel ou celui d’éléments constitutifs et valider des choix techniques.</t>
        </r>
      </text>
    </comment>
    <comment ref="BG1" authorId="0" shapeId="0">
      <text>
        <r>
          <rPr>
            <b/>
            <sz val="9"/>
            <color indexed="81"/>
            <rFont val="Tahoma"/>
            <family val="2"/>
          </rPr>
          <t>JPK:</t>
        </r>
        <r>
          <rPr>
            <sz val="9"/>
            <color indexed="81"/>
            <rFont val="Tahoma"/>
            <family val="2"/>
          </rPr>
          <t xml:space="preserve">
</t>
        </r>
        <r>
          <rPr>
            <b/>
            <sz val="9"/>
            <color indexed="81"/>
            <rFont val="Tahoma"/>
            <family val="2"/>
          </rPr>
          <t>CO7.6. Expérimenter</t>
        </r>
        <r>
          <rPr>
            <sz val="9"/>
            <color indexed="81"/>
            <rFont val="Tahoma"/>
            <family val="2"/>
          </rPr>
          <t xml:space="preserve">
Des procédés de stockage, de production, de transformation, de récupération d’énergie pour aider à la conception d’une chaîne de puissance.</t>
        </r>
      </text>
    </comment>
    <comment ref="BH1" authorId="0" shapeId="0">
      <text>
        <r>
          <rPr>
            <b/>
            <sz val="9"/>
            <color indexed="81"/>
            <rFont val="Tahoma"/>
            <family val="2"/>
          </rPr>
          <t>JPK:
CO7.6. Expérimenter</t>
        </r>
        <r>
          <rPr>
            <sz val="9"/>
            <color indexed="81"/>
            <rFont val="Tahoma"/>
            <family val="2"/>
          </rPr>
          <t xml:space="preserve">
Tout ou partie d'une chaîne de puissance associée à son système de gestion dans l’objectif d'en relever les performances énergétiques et d’en optimiser le fonctionnement.</t>
        </r>
      </text>
    </comment>
    <comment ref="BI1" authorId="0" shapeId="0">
      <text>
        <r>
          <rPr>
            <b/>
            <sz val="9"/>
            <color indexed="81"/>
            <rFont val="Tahoma"/>
            <family val="2"/>
          </rPr>
          <t>JPK:</t>
        </r>
        <r>
          <rPr>
            <sz val="9"/>
            <color indexed="81"/>
            <rFont val="Tahoma"/>
            <family val="2"/>
          </rPr>
          <t xml:space="preserve">
</t>
        </r>
        <r>
          <rPr>
            <b/>
            <sz val="9"/>
            <color indexed="81"/>
            <rFont val="Tahoma"/>
            <family val="2"/>
          </rPr>
          <t>CO7.6. Expérimenter</t>
        </r>
        <r>
          <rPr>
            <sz val="9"/>
            <color indexed="81"/>
            <rFont val="Tahoma"/>
            <family val="2"/>
          </rPr>
          <t xml:space="preserve">
Des procédés de réalisation pour caractériser les paramètres de transformation de la matière et leurs conséquences sur la définition et l’obtention de pièces.</t>
        </r>
      </text>
    </comment>
    <comment ref="BJ1" authorId="0" shapeId="0">
      <text>
        <r>
          <rPr>
            <b/>
            <sz val="9"/>
            <color indexed="81"/>
            <rFont val="Tahoma"/>
            <family val="2"/>
          </rPr>
          <t>Dumont:
CO7.6. Expérimenter</t>
        </r>
        <r>
          <rPr>
            <sz val="9"/>
            <color indexed="81"/>
            <rFont val="Tahoma"/>
            <family val="2"/>
          </rPr>
          <t xml:space="preserve">
Mesurer des performances d’un constituant ou d’un sous-ensemble d’un produit.</t>
        </r>
      </text>
    </comment>
    <comment ref="BK1" authorId="0" shapeId="0">
      <text>
        <r>
          <rPr>
            <b/>
            <sz val="9"/>
            <color indexed="81"/>
            <rFont val="Tahoma"/>
            <family val="2"/>
          </rPr>
          <t>JPK:</t>
        </r>
        <r>
          <rPr>
            <sz val="9"/>
            <color indexed="81"/>
            <rFont val="Tahoma"/>
            <family val="2"/>
          </rPr>
          <t xml:space="preserve">
</t>
        </r>
        <r>
          <rPr>
            <b/>
            <sz val="9"/>
            <color indexed="81"/>
            <rFont val="Tahoma"/>
            <family val="2"/>
          </rPr>
          <t>CO7.6. Expérimenter</t>
        </r>
        <r>
          <rPr>
            <sz val="9"/>
            <color indexed="81"/>
            <rFont val="Tahoma"/>
            <family val="2"/>
          </rPr>
          <t xml:space="preserve">
Des moyens matériels d’acquisition, de traitement, de stockage et de restitution de l’information pour aider à la conception d’une chaîne d’information.</t>
        </r>
      </text>
    </comment>
    <comment ref="BL1" authorId="0" shapeId="0">
      <text>
        <r>
          <rPr>
            <b/>
            <sz val="9"/>
            <color indexed="81"/>
            <rFont val="Tahoma"/>
            <family val="2"/>
          </rPr>
          <t>JPK:
CO7.6. Expérimenter</t>
        </r>
        <r>
          <rPr>
            <sz val="9"/>
            <color indexed="81"/>
            <rFont val="Tahoma"/>
            <family val="2"/>
          </rPr>
          <t xml:space="preserve">
Des architectures matérielles et logicielles en réponse à une problématique posée.</t>
        </r>
      </text>
    </comment>
    <comment ref="R155" authorId="0" shapeId="0">
      <text>
        <r>
          <rPr>
            <b/>
            <sz val="9"/>
            <color indexed="81"/>
            <rFont val="Tahoma"/>
            <family val="2"/>
          </rPr>
          <t>Dumont:</t>
        </r>
        <r>
          <rPr>
            <sz val="9"/>
            <color indexed="81"/>
            <rFont val="Tahoma"/>
            <family val="2"/>
          </rPr>
          <t xml:space="preserve">
CO1.1. Justifier les choix des structures matérielles et/ou logicielles d’un produit, identifier les flux mis en oeuvre dans une approche de développement durable.</t>
        </r>
      </text>
    </comment>
    <comment ref="S155" authorId="0" shapeId="0">
      <text>
        <r>
          <rPr>
            <b/>
            <sz val="9"/>
            <color indexed="81"/>
            <rFont val="Tahoma"/>
            <family val="2"/>
          </rPr>
          <t>Dumont:</t>
        </r>
        <r>
          <rPr>
            <sz val="9"/>
            <color indexed="81"/>
            <rFont val="Tahoma"/>
            <family val="2"/>
          </rPr>
          <t xml:space="preserve">
CO1.2. Justifier le choix d’une solution selon des contraintes d’ergonomie et de design.</t>
        </r>
      </text>
    </comment>
    <comment ref="T155" authorId="0" shapeId="0">
      <text>
        <r>
          <rPr>
            <b/>
            <sz val="9"/>
            <color indexed="81"/>
            <rFont val="Tahoma"/>
            <family val="2"/>
          </rPr>
          <t>Dumont:</t>
        </r>
        <r>
          <rPr>
            <sz val="9"/>
            <color indexed="81"/>
            <rFont val="Tahoma"/>
            <family val="2"/>
          </rPr>
          <t xml:space="preserve">
CO1.3. Justifier les solutions constructives d’un produit au regard des performances environnementales et estimer leur impact sur l’efficacité globale.</t>
        </r>
      </text>
    </comment>
    <comment ref="U155" authorId="0" shapeId="0">
      <text>
        <r>
          <rPr>
            <b/>
            <sz val="9"/>
            <color indexed="81"/>
            <rFont val="Tahoma"/>
            <family val="2"/>
          </rPr>
          <t>Dumont:</t>
        </r>
        <r>
          <rPr>
            <sz val="9"/>
            <color indexed="81"/>
            <rFont val="Tahoma"/>
            <family val="2"/>
          </rPr>
          <t xml:space="preserve">
CO2.1. Décoder le cahier des charges d’un produit, participer, si besoin, à sa modification.</t>
        </r>
      </text>
    </comment>
    <comment ref="V155" authorId="0" shapeId="0">
      <text>
        <r>
          <rPr>
            <b/>
            <sz val="9"/>
            <color indexed="81"/>
            <rFont val="Tahoma"/>
            <family val="2"/>
          </rPr>
          <t>Dumont:</t>
        </r>
        <r>
          <rPr>
            <sz val="9"/>
            <color indexed="81"/>
            <rFont val="Tahoma"/>
            <family val="2"/>
          </rPr>
          <t xml:space="preserve">
CO2.2. Évaluer la compétitivité d’un produit d’un point de vue technique et économique.</t>
        </r>
      </text>
    </comment>
    <comment ref="W155" authorId="0" shapeId="0">
      <text>
        <r>
          <rPr>
            <b/>
            <sz val="9"/>
            <color indexed="81"/>
            <rFont val="Tahoma"/>
            <family val="2"/>
          </rPr>
          <t>Dumont:</t>
        </r>
        <r>
          <rPr>
            <sz val="9"/>
            <color indexed="81"/>
            <rFont val="Tahoma"/>
            <family val="2"/>
          </rPr>
          <t xml:space="preserve">
CO3.1. Identifier et caractériser les fonctions et les constituants d’un produit ainsi que ses entrées/sorties</t>
        </r>
      </text>
    </comment>
    <comment ref="X155" authorId="0" shapeId="0">
      <text>
        <r>
          <rPr>
            <b/>
            <sz val="9"/>
            <color indexed="81"/>
            <rFont val="Tahoma"/>
            <family val="2"/>
          </rPr>
          <t>Dumont:</t>
        </r>
        <r>
          <rPr>
            <sz val="9"/>
            <color indexed="81"/>
            <rFont val="Tahoma"/>
            <family val="2"/>
          </rPr>
          <t xml:space="preserve">
CO3.2. Identifier et caractériser l’agencement matériel et/ou logiciel d’un produit.</t>
        </r>
      </text>
    </comment>
    <comment ref="Y155" authorId="0" shapeId="0">
      <text>
        <r>
          <rPr>
            <b/>
            <sz val="9"/>
            <color indexed="81"/>
            <rFont val="Tahoma"/>
            <family val="2"/>
          </rPr>
          <t>Dumont:</t>
        </r>
        <r>
          <rPr>
            <sz val="9"/>
            <color indexed="81"/>
            <rFont val="Tahoma"/>
            <family val="2"/>
          </rPr>
          <t xml:space="preserve">
CO3.3. Identifier et caractériser le fonctionnement temporel d’un produit ou d’un processus.</t>
        </r>
      </text>
    </comment>
    <comment ref="Z155" authorId="0" shapeId="0">
      <text>
        <r>
          <rPr>
            <b/>
            <sz val="9"/>
            <color indexed="81"/>
            <rFont val="Tahoma"/>
            <family val="2"/>
          </rPr>
          <t>Dumont:</t>
        </r>
        <r>
          <rPr>
            <sz val="9"/>
            <color indexed="81"/>
            <rFont val="Tahoma"/>
            <family val="2"/>
          </rPr>
          <t xml:space="preserve">
CO3.4. Identifier et caractériser des solutions techniques.</t>
        </r>
      </text>
    </comment>
    <comment ref="AA155" authorId="0" shapeId="0">
      <text>
        <r>
          <rPr>
            <b/>
            <sz val="9"/>
            <color indexed="81"/>
            <rFont val="Tahoma"/>
            <family val="2"/>
          </rPr>
          <t>Dumont:</t>
        </r>
        <r>
          <rPr>
            <sz val="9"/>
            <color indexed="81"/>
            <rFont val="Tahoma"/>
            <family val="2"/>
          </rPr>
          <t xml:space="preserve">
CO4.1. Décrire une idée, un principe, une solution, un projet en utilisant des outils de représentation adaptés.</t>
        </r>
      </text>
    </comment>
    <comment ref="AB155" authorId="0" shapeId="0">
      <text>
        <r>
          <rPr>
            <b/>
            <sz val="9"/>
            <color indexed="81"/>
            <rFont val="Tahoma"/>
            <family val="2"/>
          </rPr>
          <t>Dumont:</t>
        </r>
        <r>
          <rPr>
            <sz val="9"/>
            <color indexed="81"/>
            <rFont val="Tahoma"/>
            <family val="2"/>
          </rPr>
          <t xml:space="preserve">
CO4.2. Décrire le fonctionnement et/ou l’exploitation d’un produit en utilisant l'outil de description le plus pertinent.</t>
        </r>
      </text>
    </comment>
    <comment ref="AC155" authorId="0" shapeId="0">
      <text>
        <r>
          <rPr>
            <b/>
            <sz val="9"/>
            <color indexed="81"/>
            <rFont val="Tahoma"/>
            <family val="2"/>
          </rPr>
          <t>Dumont:</t>
        </r>
        <r>
          <rPr>
            <sz val="9"/>
            <color indexed="81"/>
            <rFont val="Tahoma"/>
            <family val="2"/>
          </rPr>
          <t xml:space="preserve">
CO4.3. Présenter de manière argumentée des démarches, des résultats, y compris dans une langue étrangère.</t>
        </r>
      </text>
    </comment>
    <comment ref="AD155" authorId="0" shapeId="0">
      <text>
        <r>
          <rPr>
            <b/>
            <sz val="9"/>
            <color indexed="81"/>
            <rFont val="Tahoma"/>
            <family val="2"/>
          </rPr>
          <t>Dumont:</t>
        </r>
        <r>
          <rPr>
            <sz val="9"/>
            <color indexed="81"/>
            <rFont val="Tahoma"/>
            <family val="2"/>
          </rPr>
          <t xml:space="preserve">
CO5.1. S’impliquer dans une démarche de projet menée en groupe.</t>
        </r>
      </text>
    </comment>
    <comment ref="AE155" authorId="0" shapeId="0">
      <text>
        <r>
          <rPr>
            <b/>
            <sz val="9"/>
            <color indexed="81"/>
            <rFont val="Tahoma"/>
            <family val="2"/>
          </rPr>
          <t>Dumont:</t>
        </r>
        <r>
          <rPr>
            <sz val="9"/>
            <color indexed="81"/>
            <rFont val="Tahoma"/>
            <family val="2"/>
          </rPr>
          <t xml:space="preserve">
CO5.2. Identifier et justifier un problème technique à partir de l’analyse globale d’un produit (approche matière – énergie – information).</t>
        </r>
      </text>
    </comment>
    <comment ref="AF155" authorId="0" shapeId="0">
      <text>
        <r>
          <rPr>
            <b/>
            <sz val="9"/>
            <color indexed="81"/>
            <rFont val="Tahoma"/>
            <family val="2"/>
          </rPr>
          <t>Dumont:</t>
        </r>
        <r>
          <rPr>
            <sz val="9"/>
            <color indexed="81"/>
            <rFont val="Tahoma"/>
            <family val="2"/>
          </rPr>
          <t xml:space="preserve">
CO5.3. Mettre en évidence les constituants d’un produit à partir des diagrammes pertinents.</t>
        </r>
      </text>
    </comment>
    <comment ref="AG155" authorId="0" shapeId="0">
      <text>
        <r>
          <rPr>
            <b/>
            <sz val="9"/>
            <color indexed="81"/>
            <rFont val="Tahoma"/>
            <family val="2"/>
          </rPr>
          <t>Dumont:</t>
        </r>
        <r>
          <rPr>
            <sz val="9"/>
            <color indexed="81"/>
            <rFont val="Tahoma"/>
            <family val="2"/>
          </rPr>
          <t xml:space="preserve">
CO5.4. Planifier un projet (diagramme de Gantt, chemin critique) en utilisant les outils adaptés et en prenant en compte les données technico-économiques.</t>
        </r>
      </text>
    </comment>
    <comment ref="AH155" authorId="0" shapeId="0">
      <text>
        <r>
          <rPr>
            <b/>
            <sz val="9"/>
            <color indexed="81"/>
            <rFont val="Tahoma"/>
            <family val="2"/>
          </rPr>
          <t>Dumont:</t>
        </r>
        <r>
          <rPr>
            <sz val="9"/>
            <color indexed="81"/>
            <rFont val="Tahoma"/>
            <family val="2"/>
          </rPr>
          <t xml:space="preserve">
CO5.5. Proposer des solutions à un problème technique identifié en participant à des démarches de créativité, choisir et justifier la solution retenue.</t>
        </r>
      </text>
    </comment>
    <comment ref="AI155" authorId="0" shapeId="0">
      <text>
        <r>
          <rPr>
            <b/>
            <sz val="9"/>
            <color indexed="81"/>
            <rFont val="Tahoma"/>
            <family val="2"/>
          </rPr>
          <t>Dumont:</t>
        </r>
        <r>
          <rPr>
            <sz val="9"/>
            <color indexed="81"/>
            <rFont val="Tahoma"/>
            <family val="2"/>
          </rPr>
          <t xml:space="preserve">
CO5.6. Participer à une étude de design d’un produit dans une démarche de développement durable.</t>
        </r>
      </text>
    </comment>
    <comment ref="AJ155" authorId="0" shapeId="0">
      <text>
        <r>
          <rPr>
            <b/>
            <sz val="9"/>
            <color indexed="81"/>
            <rFont val="Tahoma"/>
            <family val="2"/>
          </rPr>
          <t>Dumont:</t>
        </r>
        <r>
          <rPr>
            <sz val="9"/>
            <color indexed="81"/>
            <rFont val="Tahoma"/>
            <family val="2"/>
          </rPr>
          <t xml:space="preserve">
CO5.7. Définir la structure matérielle, la constitution d’un produit en fonction des caractéristiques technico-économiques et environnementales attendues.</t>
        </r>
      </text>
    </comment>
    <comment ref="AO155" authorId="0" shapeId="0">
      <text>
        <r>
          <rPr>
            <b/>
            <sz val="9"/>
            <color indexed="81"/>
            <rFont val="Tahoma"/>
            <family val="2"/>
          </rPr>
          <t>Dumont:</t>
        </r>
        <r>
          <rPr>
            <sz val="9"/>
            <color indexed="81"/>
            <rFont val="Tahoma"/>
            <family val="2"/>
          </rPr>
          <t xml:space="preserve">
</t>
        </r>
        <r>
          <rPr>
            <b/>
            <sz val="9"/>
            <color indexed="81"/>
            <rFont val="Tahoma"/>
            <family val="2"/>
          </rPr>
          <t xml:space="preserve">CO5.8. Concevoir : </t>
        </r>
        <r>
          <rPr>
            <sz val="9"/>
            <color indexed="81"/>
            <rFont val="Tahoma"/>
            <family val="2"/>
          </rPr>
          <t xml:space="preserve">
Définir à l’aide d’un modeleur numérique, les formes et dimensions d’une pièce d’un produit à partir des contraintes fonctionnelles, de son procédé de réalisation et de son matériau.</t>
        </r>
      </text>
    </comment>
    <comment ref="AP155" authorId="0" shapeId="0">
      <text>
        <r>
          <rPr>
            <b/>
            <sz val="9"/>
            <color indexed="81"/>
            <rFont val="Tahoma"/>
            <family val="2"/>
          </rPr>
          <t>Dumont:</t>
        </r>
        <r>
          <rPr>
            <sz val="9"/>
            <color indexed="81"/>
            <rFont val="Tahoma"/>
            <family val="2"/>
          </rPr>
          <t xml:space="preserve">
</t>
        </r>
        <r>
          <rPr>
            <b/>
            <sz val="9"/>
            <color indexed="81"/>
            <rFont val="Tahoma"/>
            <family val="2"/>
          </rPr>
          <t xml:space="preserve">C05.8. Concevoir : </t>
        </r>
        <r>
          <rPr>
            <sz val="9"/>
            <color indexed="81"/>
            <rFont val="Tahoma"/>
            <family val="2"/>
          </rPr>
          <t xml:space="preserve">
Définir, à l’aide d’un modeleur numérique, les modifications d’un sous-ensemble mécanique à partir des contraintes fonctionnelles.</t>
        </r>
      </text>
    </comment>
    <comment ref="AS155" authorId="0" shapeId="0">
      <text>
        <r>
          <rPr>
            <b/>
            <sz val="9"/>
            <color indexed="81"/>
            <rFont val="Tahoma"/>
            <family val="2"/>
          </rPr>
          <t>Dumont:</t>
        </r>
        <r>
          <rPr>
            <sz val="9"/>
            <color indexed="81"/>
            <rFont val="Tahoma"/>
            <family val="2"/>
          </rPr>
          <t xml:space="preserve">
CO6.1. Expliquer des éléments d’une modélisation multiphysique proposée relative au comportement de tout ou partie d’un produit.</t>
        </r>
      </text>
    </comment>
    <comment ref="AT155" authorId="0" shapeId="0">
      <text>
        <r>
          <rPr>
            <b/>
            <sz val="9"/>
            <color indexed="81"/>
            <rFont val="Tahoma"/>
            <family val="2"/>
          </rPr>
          <t>Dumont:</t>
        </r>
        <r>
          <rPr>
            <sz val="9"/>
            <color indexed="81"/>
            <rFont val="Tahoma"/>
            <family val="2"/>
          </rPr>
          <t xml:space="preserve">
CO6.2. Identifier et régler des variables et des paramètres internes et externes utiles à une simulation mobilisant une modélisation multiphysique.</t>
        </r>
      </text>
    </comment>
    <comment ref="AU155" authorId="0" shapeId="0">
      <text>
        <r>
          <rPr>
            <b/>
            <sz val="9"/>
            <color indexed="81"/>
            <rFont val="Tahoma"/>
            <family val="2"/>
          </rPr>
          <t>Dumont:</t>
        </r>
        <r>
          <rPr>
            <sz val="9"/>
            <color indexed="81"/>
            <rFont val="Tahoma"/>
            <family val="2"/>
          </rPr>
          <t xml:space="preserve">
CO6.3. Évaluer un écart entre le comportement du réel et les résultats fournis par le modèle en fonction des paramètres proposés, conclure sur la validité du modèle.</t>
        </r>
      </text>
    </comment>
    <comment ref="AV155" authorId="0" shapeId="0">
      <text>
        <r>
          <rPr>
            <b/>
            <sz val="9"/>
            <color indexed="81"/>
            <rFont val="Tahoma"/>
            <family val="2"/>
          </rPr>
          <t>Dumont:</t>
        </r>
        <r>
          <rPr>
            <sz val="9"/>
            <color indexed="81"/>
            <rFont val="Tahoma"/>
            <family val="2"/>
          </rPr>
          <t xml:space="preserve">
CO6.4. Choisir pour une fonction donnée, un modèle de comportement à partir d’observations ou de mesures faites sur le produit.</t>
        </r>
      </text>
    </comment>
    <comment ref="BA155" authorId="0" shapeId="0">
      <text>
        <r>
          <rPr>
            <b/>
            <sz val="9"/>
            <color indexed="81"/>
            <rFont val="Tahoma"/>
            <family val="2"/>
          </rPr>
          <t>Dumont:</t>
        </r>
        <r>
          <rPr>
            <sz val="9"/>
            <color indexed="81"/>
            <rFont val="Tahoma"/>
            <family val="2"/>
          </rPr>
          <t xml:space="preserve">
</t>
        </r>
        <r>
          <rPr>
            <b/>
            <sz val="9"/>
            <color indexed="81"/>
            <rFont val="Tahoma"/>
            <family val="2"/>
          </rPr>
          <t>CO6.5. Interpréter les résultats d’une simulation et conclure sur la performance de la solution. :</t>
        </r>
        <r>
          <rPr>
            <sz val="9"/>
            <color indexed="81"/>
            <rFont val="Tahoma"/>
            <family val="2"/>
          </rPr>
          <t xml:space="preserve">
Simulation mécanique pour obtenir les caractéristiques d'une loi d'entrée/sortie d'un sous-ensemble mécanique ou observer le comportement sous charges d’un assemblage.</t>
        </r>
      </text>
    </comment>
    <comment ref="BB155" authorId="0" shapeId="0">
      <text>
        <r>
          <rPr>
            <b/>
            <sz val="9"/>
            <color indexed="81"/>
            <rFont val="Tahoma"/>
            <family val="2"/>
          </rPr>
          <t>Dumont:</t>
        </r>
        <r>
          <rPr>
            <sz val="9"/>
            <color indexed="81"/>
            <rFont val="Tahoma"/>
            <family val="2"/>
          </rPr>
          <t xml:space="preserve">
</t>
        </r>
        <r>
          <rPr>
            <b/>
            <sz val="9"/>
            <color indexed="81"/>
            <rFont val="Tahoma"/>
            <family val="2"/>
          </rPr>
          <t>CO6.5. Interpréter les résultats d’une simulation et conclure sur la performance de la solution.</t>
        </r>
        <r>
          <rPr>
            <sz val="9"/>
            <color indexed="81"/>
            <rFont val="Tahoma"/>
            <family val="2"/>
          </rPr>
          <t xml:space="preserve">
Simulation de procédés pour valider les formes et dimensions d’une pièce.</t>
        </r>
      </text>
    </comment>
    <comment ref="BD155" authorId="0" shapeId="0">
      <text>
        <r>
          <rPr>
            <b/>
            <sz val="9"/>
            <color indexed="81"/>
            <rFont val="Tahoma"/>
            <family val="2"/>
          </rPr>
          <t>Dumont:</t>
        </r>
        <r>
          <rPr>
            <sz val="9"/>
            <color indexed="81"/>
            <rFont val="Tahoma"/>
            <family val="2"/>
          </rPr>
          <t xml:space="preserve">
CO7.1. Réaliser et valider un prototype ou une maquette obtenus en réponse à tout ou partie du cahier des charges initial.</t>
        </r>
      </text>
    </comment>
    <comment ref="BE155" authorId="0" shapeId="0">
      <text>
        <r>
          <rPr>
            <b/>
            <sz val="9"/>
            <color indexed="81"/>
            <rFont val="Tahoma"/>
            <family val="2"/>
          </rPr>
          <t>Dumont:</t>
        </r>
        <r>
          <rPr>
            <sz val="9"/>
            <color indexed="81"/>
            <rFont val="Tahoma"/>
            <family val="2"/>
          </rPr>
          <t xml:space="preserve">
CO7.2. Mettre en oeuvre un scénario de validation devant intégrer un protocole d’essais, de mesures et/ou d’observations sur le prototype ou la maquette, interpréter les résultats et qualifier le produit.</t>
        </r>
      </text>
    </comment>
    <comment ref="BI155" authorId="0" shapeId="0">
      <text>
        <r>
          <rPr>
            <b/>
            <sz val="9"/>
            <color indexed="81"/>
            <rFont val="Tahoma"/>
            <family val="2"/>
          </rPr>
          <t>Dumont:</t>
        </r>
        <r>
          <rPr>
            <sz val="9"/>
            <color indexed="81"/>
            <rFont val="Tahoma"/>
            <family val="2"/>
          </rPr>
          <t xml:space="preserve">
</t>
        </r>
        <r>
          <rPr>
            <b/>
            <sz val="9"/>
            <color indexed="81"/>
            <rFont val="Tahoma"/>
            <family val="2"/>
          </rPr>
          <t>CO7.6. Expérimenter</t>
        </r>
        <r>
          <rPr>
            <sz val="9"/>
            <color indexed="81"/>
            <rFont val="Tahoma"/>
            <family val="2"/>
          </rPr>
          <t xml:space="preserve">
Des procédés de réalisation pour caractériser les paramètres de transformation de la matière et leurs conséquences sur la définition et l’obtention de pièces.</t>
        </r>
      </text>
    </comment>
    <comment ref="BJ155" authorId="0" shapeId="0">
      <text>
        <r>
          <rPr>
            <b/>
            <sz val="9"/>
            <color indexed="81"/>
            <rFont val="Tahoma"/>
            <family val="2"/>
          </rPr>
          <t>Dumont:
CO7.6. Expérimenter</t>
        </r>
        <r>
          <rPr>
            <sz val="9"/>
            <color indexed="81"/>
            <rFont val="Tahoma"/>
            <family val="2"/>
          </rPr>
          <t xml:space="preserve">
Mesurer des performances d’un constituant ou d’un sous-ensemble d’un produit.</t>
        </r>
      </text>
    </comment>
  </commentList>
</comments>
</file>

<file path=xl/sharedStrings.xml><?xml version="1.0" encoding="utf-8"?>
<sst xmlns="http://schemas.openxmlformats.org/spreadsheetml/2006/main" count="3067" uniqueCount="580">
  <si>
    <t>1. Principes de conception des produits et développement durable</t>
  </si>
  <si>
    <t>1.1. La démarche de projet</t>
  </si>
  <si>
    <t>1.1.1. Les projets industriels</t>
  </si>
  <si>
    <t>Liens sciences</t>
  </si>
  <si>
    <t>IT</t>
  </si>
  <si>
    <t>I2D</t>
  </si>
  <si>
    <t>AC</t>
  </si>
  <si>
    <t>ITEC</t>
  </si>
  <si>
    <t>EE</t>
  </si>
  <si>
    <t>SIN</t>
  </si>
  <si>
    <t>Commentaires</t>
  </si>
  <si>
    <t>L’importance et le rôle des différents acteurs sont décrits par le filtre d’une démarche de projet qui permet de présenter les principes de droit, de réglementation, de contrôle et de normalisation.</t>
  </si>
  <si>
    <t xml:space="preserve">Attendus des principales phases du projet et impact sur la démarche de conception (phases d’étude d'utilité publique, APS, APD, consultation, phase d’exécution).
Principes d’organisation et planification d’un projet (développement séquentiel, découpage du projet en fonctions élémentaires ou en phases, phases de réalisation).
</t>
  </si>
  <si>
    <t>Utiliser les outils adaptés pour planifier un projet (diagramme de Gantt, chemin critique, réunions de projet).
Ces connaissances sont à aborder lors d’une étude de cas pour des produits relevant du domaine de la construction.</t>
  </si>
  <si>
    <t>Ces connaissances sont à aborder lors d’une étude de cas pour des produits relevant du domaine de la mécatronique.
Ces connaissances sont à aborder lors d’une étude de cas pour des produits relevant du domaine de la construction.</t>
  </si>
  <si>
    <t>Contexte réglementaire des projets.</t>
  </si>
  <si>
    <t>Mise en situation du projet dans son contexte et adaptation des solutions constructives en fonction des réglementations en vigueur.</t>
  </si>
  <si>
    <t>1.1.2. Communication technique</t>
  </si>
  <si>
    <t>Cartes mentales, représentations numériques, diagrammes SysML pertinents, prototype et maquette, croquis et schémas non normalisés, organigrammes.</t>
  </si>
  <si>
    <t>Il s’agit de savoir choisir et utiliser un outil de communication technique en fonction du contenu à transmettre et de l’interlocuteur auquel on s’adresse.</t>
  </si>
  <si>
    <t>Outils de partage et d'organisation du travail collaboratif (cloud, PLM, BIM).</t>
  </si>
  <si>
    <t>Il s’agit principalement d’utiliser ces outils lors des projets collaboratifs.</t>
  </si>
  <si>
    <t>1.1.3. Approche design et architecturale des produits</t>
  </si>
  <si>
    <t>Évolution historique et culturelle des formes. Relations entre objet fonctionnel et art contemporain lié à une époque.</t>
  </si>
  <si>
    <t>Enseignement s’appuyant sur des études de produits amenant à découvrir et modifier la relation fonction – solution technique – formes et ergonomie. Elles sont organisées autour de la découverte et de l’exploration des démarches propres à la conception en design. Le choix des produits, actuels ou appartenant au passé permet l’observation des choix esthétiques, techniques et économiques.
Ces études doivent permettre de conforter l’approche design en projet.</t>
  </si>
  <si>
    <t>Le contexte : enjeux culturels, écologiques, économiques, technologiques. Inscription et statut de la production dans le temps.
Relations et interactions avec d’autres productions : environnement naturel et sociétal, segments commerciaux et cibles de vente, supports et espaces de diffusion.</t>
  </si>
  <si>
    <t>Relations entre des propositions architecturales ou techniques et le contexte historique, environnemental ou socio-culturel des projets d’habitats ou de génie civil.</t>
  </si>
  <si>
    <t>1.2. Outils de l'ingénierie système</t>
  </si>
  <si>
    <t>1.2.1. Concepts de systèmes</t>
  </si>
  <si>
    <t>Typologie des systèmes (système à faire, système pour faire, sur et sous-systèmes).</t>
  </si>
  <si>
    <t>Approche système (environnement, frontières, système d’intérêt, points de vue).</t>
  </si>
  <si>
    <t>La notion de système est présentée comme une typologie de produits technologiques.
Le langage SysML est uniquement réservé à la description d’un système technique.</t>
  </si>
  <si>
    <t>1.2.2. Ingénierie système</t>
  </si>
  <si>
    <t>Approche processus (typologie).</t>
  </si>
  <si>
    <t>L’approche se limite à la définition d’un processus (désigné parfois sous le procédé mnémonique de CPRET (pour contraintes, produits, ressource, entrées, transformation), et aux différentes typologies de processus liées à l’IS, sachant que seuls les processus techniques sont étudiés.</t>
  </si>
  <si>
    <t>Approche temporelle, cycle en V.</t>
  </si>
  <si>
    <t>Les trois processus techniques issus de la norme ISO 15288 (analyse du besoin, spécifications techniques, conception) sont abordés dans leur vision temporelle afin d’appréhender la notion de non séquentialité d’une démarche de conception.
Le cycle en V fait explicitement apparaître les trois processus techniques, l’IVV étant garantie (conforme) respectivement aux exigences établies tout au long des processus, du cahier des charges aux exigences allouées en passant par les spécifications techniques.</t>
  </si>
  <si>
    <t>Analyse du besoin : besoin initial, mission principale, contexte, cas d’utilisations, scénarios d’utilisation, besoins des parties prenantes.</t>
  </si>
  <si>
    <t>À la lecture d’un cahier des charges, l’élève doit savoir extraire les informations pertinentes décrites en langage SysML.
En projet de construction, l’analyse du besoin peut faire appel à d’autres outils complémentaires.</t>
  </si>
  <si>
    <t>Les grands principes sont évoqués en démarche de projet. Le but recherché est :
- d’amener l’élève en phase de spécification à apporter ses propres concepts opérationnels ou architecturaux, tout en restant dans le domaine du problème, afin de définir les exigences systèmes issues des besoins ;
- d’amener l’élève en phase de conception à proposer sa propre architecture fonctionnelle et structurelle, satisfaisant et validant les exigences systèmes, définies préalablement.</t>
  </si>
  <si>
    <t>IVVQ : intégration, vérification, validation, qualification.</t>
  </si>
  <si>
    <t>Les grands principes sont là aussi évoqués en démarche de projet :
- l’intégration (entendue « sur site d’exploitation ») quand elle est possible est évoquée ;
- l’accent est mis sur les outils de vérification et de validation ;
- la qualification étant la mesure de performance une fois le système produit, le savoir-faire inhérent relève du domaine expérimental.</t>
  </si>
  <si>
    <t>1.3. Compétitivité des produits</t>
  </si>
  <si>
    <t>1.3.1. Paramètres de la compétitivité</t>
  </si>
  <si>
    <t>Principe des labels de performance.</t>
  </si>
  <si>
    <t>Importance du service rendu (besoin réel et besoin induit).</t>
  </si>
  <si>
    <t>Innovation (de produit, de procédé, de marketing, de rupture).</t>
  </si>
  <si>
    <t>Recherche de solutions techniques (brevets) et créativité, stratégie de propriété industrielle (protection du nom, du design et de l’aspect technique), enjeux de la normalisation.</t>
  </si>
  <si>
    <t>Ergonomie : notion de confort, d’efficacité, de sécurité dans les relations Homme – produit, Homme – système.</t>
  </si>
  <si>
    <t>Définition des labels de performance et impact sur les produits. Exemples : Bâtiment Passif ; HQE, E+C-, etc.</t>
  </si>
  <si>
    <t>La protection des innovations peut être abordée au travers de la propriété industrielle sous les angles suivants :
les bases de données de brevets pour repérer les solutions techniques existantes afin de ne pas recréer ce qui existe déjà et retracer les évolutions techniques d’un produit ;
la protection de la création par le brevet d’invention pour protéger les aspects techniques, le dessin et modèle pour protéger le design et la marque pour protéger le nom du produit innovant.</t>
  </si>
  <si>
    <t>1.3.2. Compromis complexité-efficacité-coût</t>
  </si>
  <si>
    <t>L’approche des compromis se fait par comparaison (analyses relatives) de solutions en disposant de bases de données de coût.</t>
  </si>
  <si>
    <t>1.4. Créativité et innovation technologique</t>
  </si>
  <si>
    <t>Intégration des fonctions et optimisation du fonctionnement : approche pluri technologique et transfert de technologie.</t>
  </si>
  <si>
    <t>Lois d’évolutions et principes d’innovation, contradictions, relations entre solutions techniques et principes scientifiques/technologiques associés, brainstorming.</t>
  </si>
  <si>
    <t>Étude de cas à partir de produits dont certains composants intègrent plusieurs fonctions.</t>
  </si>
  <si>
    <t>1.5. Approche environnementale</t>
  </si>
  <si>
    <t>1.5.1. Cycle de vie</t>
  </si>
  <si>
    <t>Cycle de vie d’un produit.</t>
  </si>
  <si>
    <t>Les différentes phases du cycle de vie d’un système sont définies, en mettant un focus particulier sur le cycle de développement du produit.</t>
  </si>
  <si>
    <t>1.5.2. Mise à disposition des ressources</t>
  </si>
  <si>
    <t>Coûts relatifs, disponibilité, impacts environnementaux des matériaux.</t>
  </si>
  <si>
    <t>Enjeux énergétiques mondiaux : extraction et transport, production centralisée, production locale.</t>
  </si>
  <si>
    <t>PC : l’énergie et ses enjeux.
PC : organisation de la matière, propriétés des matériaux.</t>
  </si>
  <si>
    <t>Les études de dossiers technologiques doivent permettre l’identification des paramètres influant sur le coût de l’énergie et sur sa disponibilité : localisation et ressources estimées, complexification de l’extraction et des traitements nécessaires, choix du mode de transport et de distribution.</t>
  </si>
  <si>
    <t>1.5.3. Utilisation raisonnée des ressources</t>
  </si>
  <si>
    <t>Propriétés physico-chimiques, mécaniques et thermiques des matériaux.</t>
  </si>
  <si>
    <t>Impacts environnementaux associés au cycle de vie du produit :
- conception (optimisation des masses et des assemblages) ;
- contraintes d’industrialisation, de réalisation, d’utilisation (minimisation et valorisation des pertes et des rejets) et de fin de vie.</t>
  </si>
  <si>
    <t>Efficacité énergétique d’un produit.</t>
  </si>
  <si>
    <t>Uniquement en complément du programme de physique chimie.</t>
  </si>
  <si>
    <t>Approche comparative sur des cas d’optimisation. Ce concept est abordé à l’occasion d’études de dossiers techniques globales portant sur les différents champs technologiques.</t>
  </si>
  <si>
    <t>Minimisation de la consommation énergétique.
Apport de la chaîne d’information associée à la commande pour améliorer l’efficacité globale d’un produit.</t>
  </si>
  <si>
    <t>2. Approche fonctionnelle et structurelle des produits</t>
  </si>
  <si>
    <t>2.1. Représentation des flux MEI</t>
  </si>
  <si>
    <t>Diagrammes de blocs internes IBD (Internal Block Diagram) SysML.</t>
  </si>
  <si>
    <t>PC : énergie interne</t>
  </si>
  <si>
    <t>Différencier et identifier sur un produit les principaux flux (déplacement, transfert) et principaux stocks (accumulation).
Caractériser les flux liés à la circulation ou au transfert de la matière, de l’énergie et de l’information (débit surfacique, volumique, flux lumineux, thermique, courant électrique, etc.).</t>
  </si>
  <si>
    <t>Ces diagrammes sont abordés en lecture, et en modification partielle sur des diagrammes simples.
Il est également possible d’utiliser des représentations simplifiées des chaînes d’énergie ou d’information (dans le contexte de l’optimisation de la gestion d’énergie) adaptées à une partie du produit étudié.</t>
  </si>
  <si>
    <t>Analyse des flux MEI (Matière, Énergie, Information) d’un produit, sur des diagrammes fournis. Création ou modification de diagrammes simples.
Analyse globale des flux du produit (bilan énergétique, bilan d’approvisionnement en matière ou fluides, etc.).</t>
  </si>
  <si>
    <t>2.2. Approche fonctionnelle et structurelle des ossatures et des enveloppes</t>
  </si>
  <si>
    <t>2.2.1. Typologie des enveloppes</t>
  </si>
  <si>
    <t>PC : organisation de la matière, propriétés des matériaux
PC : les ondes sonores</t>
  </si>
  <si>
    <t>Le terme « enveloppe » désigne les enveloppes rigides ou non rigides, les revêtements extérieurs ou intérieurs des constructions, carters, carénages, coques et boîtiers des produits.
Il s’agit ici d’étudier différents types d’enveloppes, d’identifier, comparer, caractériser les fonctions assurées.</t>
  </si>
  <si>
    <t>2.2.2. Typologie des ossatures</t>
  </si>
  <si>
    <t>Il s’agit :
- d’analyser leurs principales caractéristiques géométriques, mécaniques, technologiques ;
- de reconnaître des sous-ensembles élémentaires des structures courantes à partir de leurs caractéristiques principales, et de relier ces caractéristiques aux fonctions des composants dans l’ossature.
En AC, il convient d’insister sur la continuité mécanique sur la transmission des sollicitations et leurs effets (phénomène de redistribution). Application dans les composants d’une poutre continue.</t>
  </si>
  <si>
    <t>2.2.3. Typologie des assemblages</t>
  </si>
  <si>
    <t>Il s’agit de différencier les assemblages selon leur fonction (montage, démontage, fixation ou scellement définitif).</t>
  </si>
  <si>
    <t>2.3. Approche fonctionnelle et structurelle des chaînes de puissance</t>
  </si>
  <si>
    <t>2.3.1. Typologie des chaînes de puissance</t>
  </si>
  <si>
    <t>PC : énergie interne
PC : l’énergie électrique
PC : énergie mécanique</t>
  </si>
  <si>
    <t>Est entendu ici par l’expression « chaîne de puissance » l’ensemble des fonctions dédiées spécifiquement aux énergies de toutes natures.
La représentation graphique d’une chaîne de puissance est réalisée par des schémas blocs.
L’approche limite à la caractérisation externe des fonctions.
Il convient d’insister sur les organisations très variées dans lesquelles ces fonctions peuvent s’organiser ou s’enchaîner, notamment dans le cas où l’on utilise une représentation simplifiée de chaîne de puissance.</t>
  </si>
  <si>
    <t>2.3.2. Stockage d’énergie</t>
  </si>
  <si>
    <t>PC : l’énergie et ses enjeux.</t>
  </si>
  <si>
    <t>Il s’agit de connaître les types d’énergies stockables et les grands principes utilisés (formes potentielles et/ou cinétiques).</t>
  </si>
  <si>
    <t>2.3.3. Conversion de puissance</t>
  </si>
  <si>
    <t>Il s’agit de connaître les types de conversion de puissance habituels et les grands principes mis en oeuvre ainsi que de s’intéresser à la possibilité de réversibilité en fonctions des exemples choisis.</t>
  </si>
  <si>
    <t>2.3.4. Modulation de puissance</t>
  </si>
  <si>
    <t>PC : l’énergie électrique</t>
  </si>
  <si>
    <t>Il s’agit de connaître les types de modulation de puissance (tout ou rien (TOR) ou progressive) habituels et les grands principes mis en oeuvre sans aborder le détail de la structure utilisée.</t>
  </si>
  <si>
    <t>2.3.5. Adaptation de puissance</t>
  </si>
  <si>
    <t>Il s’agit de connaître les types d’adaptation de puissance habituels et les grands principes mis en oeuvre (sans aborder le détail de la structure utilisée).
Il s’agit également d’expliquer que l’adaptation porte soit sur la forme, soit sur les grandeurs flux ou effort.</t>
  </si>
  <si>
    <t>2.3.6. Transmission de puissance</t>
  </si>
  <si>
    <t>PC : energie mécanique</t>
  </si>
  <si>
    <t>Reconnaître et choisir les représentations des liaisons élémentaires.
Produire ou modifier un schéma cinématique d’un système simple et plan (3 ou 4 liaisons élémentaires parfaites maximum).
Décoder et compléter des schémas cinématiques de mécanismes et également de structures porteuses planes immobiles.</t>
  </si>
  <si>
    <t>2.4. Approche fonctionnelle et structurelle d’une chaîne d’information</t>
  </si>
  <si>
    <t>2.4.1. Typologie des chaînes d’information</t>
  </si>
  <si>
    <t>PC : introduction à la notion d’onde.</t>
  </si>
  <si>
    <t>La représentation graphique d’une chaîne d’information est réalisée par des schémas blocs.
Se limiter à la caractérisation externe des fonctions.
Insister sur les organisations très variées dans lesquelles ces fonctions peuvent s’organiser ou s’enchaîner, notamment dans le cas où est utilisée une représentation simplifiée des chaînes d’information.</t>
  </si>
  <si>
    <t>2.4.2. Acquisition et restitution de l’information</t>
  </si>
  <si>
    <t>PC : mesures et incertitudes.</t>
  </si>
  <si>
    <t>Prélèvement de l’information (grandeurs physiques, états logiques, valeurs numériques) depuis le produit, son environnement ou l’IHM (Interface Homme Machine).
Grandeurs mesurées et grandeurs d’influence ; signal restitué.
Caractéristiques utiles : étendue de mesure, résolution, sensibilité, précision, fonction de transfert et linéarité.
Choix d’un dispositif d’acquisition adapté à un objectif donné.</t>
  </si>
  <si>
    <t>La notion de filtrage est étudiée dans le cadre d’un filtre passe-bas du premier ordre, servant à lisser une information sur amplitude ou à atténuer le bruit parasite. Seul le niveau fonctionnel de l’amplification est abordé, la fonction est réalisée par des circuits intégrés spécialisés.</t>
  </si>
  <si>
    <t>CAN : caractéristiques utiles à leur mise en oeuvre (grandeur d’entrée, grandeur de sortie, caractéristique de transfert, Nombre de bits, résolution, quantum, valeur pleine échelle).
La structure interne des CAN n’est pas développée.</t>
  </si>
  <si>
    <t>2.4.3. Codage et traitement de l’information</t>
  </si>
  <si>
    <t>Encodage de l’information : binaire, hexadécimal, ASCII.</t>
  </si>
  <si>
    <t>Algorithmique.</t>
  </si>
  <si>
    <t>Traitement numérique.</t>
  </si>
  <si>
    <t>Compression de données.</t>
  </si>
  <si>
    <t>Mathématiques : algorithmique et programmation</t>
  </si>
  <si>
    <t>Identification du type de codage.
En première se limiter aux règles de numération et aux changements de base binaire/décimal et décimal/binaire.</t>
  </si>
  <si>
    <t>Structures conditionnelles, itératives. Utilisation de variables (type, taille, etc.). Appel de procédures/sous-programme.</t>
  </si>
  <si>
    <t>Le traitement numérique est limité aux opérateurs arithmétiques. Les effets de bords liés à la taille des données, aux capacités de stockage, aux temps de traitement sont mis en évidence.</t>
  </si>
  <si>
    <t>Seules des notions de taux de compression sont étudiées ici à travers des exemples simples.</t>
  </si>
  <si>
    <t>2.4.4. Transmission de l’information</t>
  </si>
  <si>
    <t>Typologie des transmissions.</t>
  </si>
  <si>
    <t>Architecture d’un réseau informatique.</t>
  </si>
  <si>
    <t>Architecture Client/Serveur.</t>
  </si>
  <si>
    <t>PC : les ondes électro-magnétiques.</t>
  </si>
  <si>
    <t>Connections point à point (filaire, sans fil).
Typologie des réseaux (étoile, anneau à jeton, etc.)</t>
  </si>
  <si>
    <t>Modèle en couche des réseaux : se limiter à la description du modèle OSI.
Protocoles et encapsulation des données.
Adresse physique et adresse logique. On se limite au protocole IPV4.</t>
  </si>
  <si>
    <t>Serveur Web : distribution AMP (Apache + MySQL + Php) ou autre distribution équivalente.
Serveur DHCP et serveur de nom de domaine (DNS).</t>
  </si>
  <si>
    <t>2.4.5. Structure d’une application logicielle</t>
  </si>
  <si>
    <t>Organisation structurelle d’une application logicielle : (programme principal, interfaces, entrées-sorties, sous programmes, procédures, fonctions).</t>
  </si>
  <si>
    <t>Mathématiques : algorithmique et programmation.</t>
  </si>
  <si>
    <t>Analyse de la constitution d’une application logicielle en termes de programme principal, interfaces, entrées et sorties, sous-programmes, procédures, ou fonctions.
Représentation graphique schématique de la structure.</t>
  </si>
  <si>
    <t>3. Approche comportementale des produits</t>
  </si>
  <si>
    <t>3.1. Modélisations et simulations</t>
  </si>
  <si>
    <t>3.1.1. Progiciels de simulation</t>
  </si>
  <si>
    <t>Les principaux outils de modélisation simulables sont abordés, en définissant précisément le domaine d’application :
- modèle volumique ;
- modèle multiphysique ;
- modèle fonctionnel (de type schéma-bloc) ;
- modèle comportemental (de type diagramme d’états/activités) ;
- modèle de régression (de type tableur).</t>
  </si>
  <si>
    <t>3.1.2. Paramétrage d’un modèle</t>
  </si>
  <si>
    <t>Variables internes, variables externes.</t>
  </si>
  <si>
    <t>Notion de grandeur flux, grandeur effort.</t>
  </si>
  <si>
    <t>Sous l’expression « variable interne » sont considérés les paramètres d’un modèle de type « boîte noire », paramètres de constituants physiques.
Sous l’expression « variables externes » est entendu le signal temporel, pour les liens hors modèle multi-physique (de type schéma-bloc).</t>
  </si>
  <si>
    <t>Différentier un flux MEI d’une « grandeur flux » d’un modèle multiphysique.
Identifier les principales grandeurs flux et grandeur effort pour différentes technologies :
- mécanique (force ou couple/vitesse ou vitesse angulaire) ;
- électrique (tension/courant) ;
- hydraulique (Pression/débit volumique).</t>
  </si>
  <si>
    <t>Entrées, sources de simulation.</t>
  </si>
  <si>
    <t>Sorties, rendus des résultats.</t>
  </si>
  <si>
    <t>L’accent est mis sur les principales sources utilisées en simulation et leur paramétrage.</t>
  </si>
  <si>
    <t>Se limiter aux blocs de rendu graphique et à leur paramétrage.</t>
  </si>
  <si>
    <t>3.1.3. Paramétrage d’une simulation</t>
  </si>
  <si>
    <t>Typologie des solveurs, pas d’intégration.</t>
  </si>
  <si>
    <t>Se limiter aux notions de :
- pas d’intégration : mettre en évidence la discrétisation des calculs numériques à des temps précis, et l’interpolation linéaire effectuée entre deux temps successifs ;
- solveur à pas variable : les temps de calculs sont calculés « à la volée » pour s’adapter au mieux aux variations des résultats ;
- solveur à pas fixe.
Mettre en exergue les avantages et inconvénients des 2 types de solveurs (adaptation aux variations de signal, temps de calcul), et évoquer les solveurs de type « stiff » pour la prise en compte de non-linéarités éventuelles.</t>
  </si>
  <si>
    <t>Compromis précision/temps de simulation.</t>
  </si>
  <si>
    <t>3.1.4. Post-traitement et analyse des résultats</t>
  </si>
  <si>
    <t>Mathématiques enseignement commun : analyse, statistiques et probabilités.</t>
  </si>
  <si>
    <t>Exploiter ou affiner des résultats issus d’une simulation par traitement postérieur des données.</t>
  </si>
  <si>
    <t>3.2. Comportement mécanique des produits</t>
  </si>
  <si>
    <t>3.2.1. Concept de mouvement</t>
  </si>
  <si>
    <t>Identifier le type de structure matérielle en fonction de son degré de mobilité, en vue de différentier principalement les structures à objectif d’immobilisme (ossatures, châssis) et les structures matérielles devant permettre ou effectuer des mouvements (mécanismes). Pas de calcul du degré de mobilité.</t>
  </si>
  <si>
    <t>PC : énergie mécanique.
Mathématiques : analyse (dérivées et primitives).</t>
  </si>
  <si>
    <t>Il s’agit de mettre en relief les paramètres influents pour valider et/ou optimiser les performances observées vis à vis de celles attendues.
L’utilisation du modèle de présentation « torseur cinématique » est limitée au mode descriptif uniquement dans la perspective de renseigner les caractéristiques dans un logiciel de simulation ou pour analyser un dispositif expérimental didactisé ou non.
Des progiciels intégrant un module de traitement du comportement dynamique des produits sont utilisés avec assistance.</t>
  </si>
  <si>
    <t>L’utilisation de suites logicielles adaptées à l’enseignement pré-bac doit permettre de relier les performances cinématiques aux conditions de chargement qui les génèrent.</t>
  </si>
  <si>
    <t>3.2.2. Concept d'équilibre</t>
  </si>
  <si>
    <t>PC : énergie mécanique.
Mathématiques : produit scalaire.</t>
  </si>
  <si>
    <t>Il s’agit de mettre en relief les paramètres influents pour valider et/ou optimiser les performances observées vis à vis de celles attendues.
L’utilisation du modèle de présentation « torseur des actions mécaniques » est limitée au mode descriptif uniquement dans la perspective de renseigner les caractéristiques dans un logiciel de simulation ou pour analyser un dispositif expérimental didactisé ou non.
L’utilisation de progiciels volumiques intégrant un module de traitement du comportement statique des produits est réalisée avec assistance.</t>
  </si>
  <si>
    <t>Il s’agit de sensibiliser de manière qualitative aux comportements amenant aux principaux risques d’instabilité d’un ensemble matériel :
- présentation du risque et phénomène de flambement d’une pièce comprimée ;
- présentation du risque et phénomène d’instabilités d’une structure nécessitant des contreventements dans les trois directions de l’espace.</t>
  </si>
  <si>
    <t>Transmission des efforts.</t>
  </si>
  <si>
    <t>En AC, il s’agit de décrire le cheminement des charges dans une ossature par un schéma. Le calcul de la descente de charges se fait à l’aide d’un logiciel de simulation.</t>
  </si>
  <si>
    <t>3.2.3. Concept de résistance</t>
  </si>
  <si>
    <t>L’utilisation de progiciels intégrant un module de calcul par éléments finis ou dédié est privilégiée.
Lien indispensable avec les essais des matériaux du chapitre 6.</t>
  </si>
  <si>
    <t>Déformation et contraintes normales dans une structure isostatique :
- en flexion simple (poutre isostatique) ;
- en traction et en compression simple.</t>
  </si>
  <si>
    <t>Analyse de structures simples en traction/compression simple ou flexion simple, analyse des contraintes normales et tangentielles, des déformations et déplacements.</t>
  </si>
  <si>
    <t>Scénario de simulation pour comparer et valider une solution, modifier une pièce ou un sous-ensemble.</t>
  </si>
  <si>
    <t>Il s’agit, par études de cas successives, d’appréhender différentes natures de simulation ou différents paramétrages au sein d’une même simulation.</t>
  </si>
  <si>
    <t>3.3. Comportement énergétique des produits</t>
  </si>
  <si>
    <t>Principe de conservation d’énergie, pertes et rendements, principe de réversibilité.</t>
  </si>
  <si>
    <t>Optimisation des échanges d’énergie entre source et charge, amélioration de l’efficacité.</t>
  </si>
  <si>
    <t>Bilan énergétique d’un produit, rendement, performance énergétique.</t>
  </si>
  <si>
    <t>PC : l’énergie et ses enjeux
PC : énergie interne</t>
  </si>
  <si>
    <t>Mathématiques : analyse (dérivées et primitives).</t>
  </si>
  <si>
    <t>Il s’agit d’insister sur la conservation d’énergie et sur la notion de systèmes isolés ou d’échanges avec l’extérieur.</t>
  </si>
  <si>
    <t>Il s’agit d’étudier les paramètres influents du fonctionnement de différentes chaînes d’énergie entre une source et une charge.
L’analyse de systèmes simples doit permettre de montrer l’analogie entre les éléments mécaniques, électriques, hydrauliques, pneumatiques, thermiques. Il est nécessaire d’insister sur les notions de point de fonctionnement en régime établi et de mettre en évidence le régime transitoire.</t>
  </si>
  <si>
    <t>L’accent est mis sur la limitation des pertes (pertes par effet joules, pertes de charges, etc.), l’optimisation des points de fonctionnement de tout ou partie de la chaîne d’énergie voire de l’amélioration des caractéristiques de la source et/ou de la charge.</t>
  </si>
  <si>
    <t>Il s’agit d’étudier l’évolution de l’état énergétique (transfert W et/ou Q ou stockage E) des constituants à travers la visualisation de variables représentatives.</t>
  </si>
  <si>
    <t>À faire sur des mesures.
Insister sur le rendement instantané (rendement en puissance) et le rendement énergétique (sur cycle).</t>
  </si>
  <si>
    <t>3.4. Comportement informationnel des produits</t>
  </si>
  <si>
    <t>3.4.1. Nature et représentation de l’information</t>
  </si>
  <si>
    <t>Nature d’une information.</t>
  </si>
  <si>
    <t>Représentation temporelle d’une information.</t>
  </si>
  <si>
    <t>Représentation fréquentielle d’une information.</t>
  </si>
  <si>
    <t>PC : introduction à la notion d’onde
Mathématiques : nombres complexes</t>
  </si>
  <si>
    <t>Signal logique, analogique, numérique (TOR, échantillonné).
Entrées/sorties : montages analogiques de base pour l’obtention/génération d’une information logique (on prendra comme niveaux logiques 1/0 les valeurs 5V/0V).</t>
  </si>
  <si>
    <t>Le but est d’obtenir, à partir de la visualisation temporelle d’une information (lecture de chronogramme), les grandeurs caractéristiques de l’information : période, fréquence, amplitude, niveau (logique), rapport cyclique.</t>
  </si>
  <si>
    <t>Se limiter à une approche qualitative des fréquences audibles : notions de basses, moyennes et hautes fréquences d’un signal audio, représentation spectrale d’un signal audio simple.</t>
  </si>
  <si>
    <t>3.4.2. Description et simulation comportementale de l’information</t>
  </si>
  <si>
    <t>Diagramme de séquence.</t>
  </si>
  <si>
    <t>Le diagramme de séquence est utilisé comme outil de description d’échanges d’information, déroulé temporel d’un scénario d’utilisation.
Les diagrammes d’états et/ou d’activités servent d’outils de description voire de simulation quand cela est possible :
- simulation évènementielle dont le but est de simuler les différents états possibles d’un produit et ses changements d’états selon des évènements définis ;
- simulation algorithmique pour exploiter la dualité diagramme d’activités/algorigramme pour simuler un algorithme séquentiel.</t>
  </si>
  <si>
    <t>3.4.3. Inter-opérabilité des produits</t>
  </si>
  <si>
    <t>Typologies des communications.</t>
  </si>
  <si>
    <t>Liaisons séries : protocoles de communication, sens du flux de données, débit et rapidité de transmission.</t>
  </si>
  <si>
    <t>Se limiter aux aspects qualitatifs des notions de :
- synchrone/asynchrone : communication en continu (streaming) ou à la demande ;
- half/full duplex : par analogie avec le talkie/walkie, le téléphone ;
- maître/esclave ;
- client /serveur.</t>
  </si>
  <si>
    <t>En I2D : se limiter à la lecture de trame binaire, et à sa conversion.
En SIN : les concepts de bit de start/stop doivent être assimilés, la notion de bit de parité sert d’introduction aux codes correcteurs.</t>
  </si>
  <si>
    <t>Configuration d’un réseau :
- routage de l’information ;
- adressage statique, dynamique.</t>
  </si>
  <si>
    <t>Communication au sein d’un réseau :
- trames TCP/IP, UDP ;
- sockets ;
- protocoles FTP, http.</t>
  </si>
  <si>
    <t>Système temps-réel.</t>
  </si>
  <si>
    <t>Se limiter à l’étude du fonctionnement d’un switch, d’un routeur, et à la manière dont circulent les informations (trames).</t>
  </si>
  <si>
    <t>Se limiter à mettre en évidence les différentes requêtes entre les constituants de manière expérimentale.</t>
  </si>
  <si>
    <t>Temps de cycle, interruptions (sur entrées, cycliques), de produits temps-réel.</t>
  </si>
  <si>
    <t>3.4.4. Comportement des systèmes régulés ou asservis</t>
  </si>
  <si>
    <t>Représentation d’une boucle de régulation ou d’asservissement.</t>
  </si>
  <si>
    <t>Contrôle du fonctionnement d’un système régulé ou asservi en vue d’un maintien au plus près d’un point de fonctionnement.</t>
  </si>
  <si>
    <t>Mathématiques : nombres complexes.</t>
  </si>
  <si>
    <t>Il s’agit d’étudier l’organisation fonctionnelle d’une boucle de régulation ou d’asservissement.</t>
  </si>
  <si>
    <t>Identification du principe utilisé (régulation, asservissement) et caractérisation des paramètres influant sur le contrôle du fonctionnement en vue d’un maintien au plus près d’un point de fonctionnement.</t>
  </si>
  <si>
    <t>4. Éco-conception des produits</t>
  </si>
  <si>
    <t>4.1. Outils de représentation du réel</t>
  </si>
  <si>
    <t>4.1.1. Représentation numérique des produits</t>
  </si>
  <si>
    <t>En IT, se limiter à modifier/compléter un assemblage à partir d’un composant fourni.
La méthode de conception est adaptée au résultat attendu : simulation comportementale, résistance des matériaux, conception détaillée, etc.</t>
  </si>
  <si>
    <t>Exploitation de la maquette numérique d’un produit : utilisation des outils de présentation pertinents d’une solution de conception : illustrations 3D de type vues photo réalistes, éclatés, réalité virtuelle et/ou augmentée, nuage de points.</t>
  </si>
  <si>
    <t>Visite virtuelle d’un ouvrage.</t>
  </si>
  <si>
    <t>Permet de former les élèves à l’utilisation maîtrisée et pertinente des outils numériques de présentation à travers des approches structurées résumant le cheminement d’une démarche technologique (investigation, résolution d’un problème technique, projet technologique).
A partir de la maquette numérique du projet renseignée (caractéristiques des composants) avec pour objectif de l’utiliser en démarche BIM ou PLM et dans divers outils logiciels.</t>
  </si>
  <si>
    <t>Préparation d’une visite virtuelle afin de valider les usages de la construction (déplacements, organisation spatiale, éléments de sécurité).</t>
  </si>
  <si>
    <t>4.1.2. Outils de représentation schématique</t>
  </si>
  <si>
    <t>Schéma architectural (mécanique, énergétique, informationnel).</t>
  </si>
  <si>
    <t>Schéma électrique.</t>
  </si>
  <si>
    <t>Schéma fluidique.</t>
  </si>
  <si>
    <t>Représentations planes d’un projet de construction.</t>
  </si>
  <si>
    <t>PC : l’énergie électrique.</t>
  </si>
  <si>
    <t>Le schéma architectural permet de décrire l’organisation structurelle d’un produit de manière non normalisée, il fait apparaître les composants et constituants (choix techniques, cheminement des câbles, des gaines, des tuyaux).</t>
  </si>
  <si>
    <t>Les schémas respectent les normes en vigueur.</t>
  </si>
  <si>
    <t>Limitation à de la lecture de plans et profils.</t>
  </si>
  <si>
    <t>4.2. Démarches de conception</t>
  </si>
  <si>
    <t>4.2.1. Amélioration de la performance environnementale d’un produit</t>
  </si>
  <si>
    <t>Outils de l’éco-conception et de l’éco-construction.</t>
  </si>
  <si>
    <t>En articulation avec le chapitre « approche environnementale ».
Utilisation de logiciels ou de modules dédiés.</t>
  </si>
  <si>
    <t>4.2.2. Choix des matériaux</t>
  </si>
  <si>
    <t>PC : organisation de la matière, propriétés des matériaux.</t>
  </si>
  <si>
    <t>4.2.3. Choix des constituants</t>
  </si>
  <si>
    <t>En articulation avec le chapitre « solutions constructives ».
En classe de première, la matrice de comparaison est fournie pour tout ou partie.
En classe de terminale, la matrice peut être élaborée dans le cadre des projets.</t>
  </si>
  <si>
    <t>Choix des bibliothèques logicielles adaptées.
Choix d’un environnement de développement intégré (IDE).
Choix d’une unité de traitement à base de microcontrôleur, de nano contrôleur (objet connecté - Internet of Thing) ou d’un nano ordinateur, au regard du format et du volume des données à traiter, de la puissance de calcul nécessaire et du besoin de stockage.
Choix des interfaces et des protocoles de communication entre les constituants au regard du nombre, du type et du format des entrées/sorties.</t>
  </si>
  <si>
    <t>4.3. Conception des produits</t>
  </si>
  <si>
    <t>4.3.1. Les réseaux intelligents</t>
  </si>
  <si>
    <t>Structures des réseaux (routiers, informatiques, énergétiques) :
- principales caractéristiques : maillé, étoile ;
- composants principaux : noeuds, branches, flux, supervision et pilotage intelligent des réseaux.</t>
  </si>
  <si>
    <t>Il s’agit de montrer des convergences de problématiques, de modalités d’analyse et de solutions constructives, pour étudier et concevoir des ouvrages en réseaux : routiers, informatiques, d’énergie, d’adduction de fluides, d’assainissement, etc.
Analyse comparée des problématiques rencontrées (gestion de flux, encombrements, redondance de sécurité, etc.) et des solutions y répondant (structure des réseaux, équipements de gestion, etc.).</t>
  </si>
  <si>
    <t>PC : l’énergie électrique.
PC : énergie mécanique.</t>
  </si>
  <si>
    <t>Il s’agit de différencier les différents réseaux secs et humides et leurs caractéristiques principales (adduction d’eau potable, assainissement, fibre, etc.).
Insister sur le maillage et l’importance et les noeuds de connexion, afin d’assurer la continuité du service.</t>
  </si>
  <si>
    <t>Il s’agit de découvrir l’intérêt du maillage et de la distribution de l’énergie sur le territoire afin d’obtenir un mix énergétique approprié.
Il est important ici d’insister sur l’adaptation de la production à la demande.</t>
  </si>
  <si>
    <t>Il s’agit de bien expliquer la différence entre réseaux électriques alternatifs et continus avec des exemples de distribution vers le domestique, l’industriel, l’urbain (tramways, véhicules électriques autonomes), etc.
Exemples : réseaux de chaleur (écoquartier), réseaux d’air comprimé, ventilation, distribution d’eau chaude ou d’eau glacée, etc.</t>
  </si>
  <si>
    <t>Il s’agit de porter la réflexion sur les moyens de mettre à profit l’énergie présente dans l’environnement local à des fins d’auto-alimentation de sources d’énergie pour des réseaux de capteurs, l’internet des objets, etc.</t>
  </si>
  <si>
    <t>Les nouvelles stratégies de gestion des réseaux d’énergie sont abordées au travers de cas d’étude (réseaux « intelligents ») aussi bien dans une voiture hybride qu’à l’échelle d’un bâtiment, d’un quartier ou bien d’une ville entière, etc.
La performance environnementale est abordée au travers d’une analyse fine de l’usage et d’une meilleure relation avec l’action des usagers (transformation des comportements) afin d’optimiser la consommation énergétique (hybridation, récupération d’énergie, etc.) grâce à la généralisation du numérique et des objets connectés.</t>
  </si>
  <si>
    <t>4.3.2. Conception bioclimatique, pré dimensionnement des structures et ouvrages</t>
  </si>
  <si>
    <t>Il s’agit d’appliquer des démarches utilisées (principes, ratios) en architecture ou en ingénierie afin d’établir un avant-projet partiel et de le prédimensionner.</t>
  </si>
  <si>
    <t>Il s’agit de proposer une structure porteuse (porteurs verticaux, horizontaux, fondations, charpentes) adapté au projet.</t>
  </si>
  <si>
    <t>Il s’agit d’aborder l’enveloppe d’une construction comme objet multi-contraint (esthétique, étanchéité, mécanique, confort, sécurité et communication, etc.).</t>
  </si>
  <si>
    <t>Conception des aménagements et équipements.</t>
  </si>
  <si>
    <t>PC : Les ondes sonores</t>
  </si>
  <si>
    <t>Il s’agit de vérifier que les solutions choisies sont conformes aux exigences (besoin, réglementations, etc.) dans différents domaines (thermique, acoustique, éclairement, domotique, etc.).</t>
  </si>
  <si>
    <t>4.3.3. Efficacité énergétique passive et active d'un produit</t>
  </si>
  <si>
    <t>PC : organisation de la matière, propriétés des matériaux
PC : énergie interne</t>
  </si>
  <si>
    <t>Principe de l’analyse des apports et dépenses énergétiques dans une construction.
Identification des principaux apports et dépenses énergétiques.
Bilan énergétique sur une construction complète à l’aide d’un logiciel de simulation numérique.</t>
  </si>
  <si>
    <t>À partir d’études de cas reposant sur l’étiquetage énergétique des produits, il s’agit de mettre en perspective les performances énergétiques d’un équipement en lien avec les changements d’habitude du consommateur.</t>
  </si>
  <si>
    <t>Il s’agit par une approche systémique et globale de gestion de l’énergie de travailler sur le pilotage automatisé du bâtiment en fonction de leurs usages.</t>
  </si>
  <si>
    <t>Cette partie doit porter réflexion sur la pertinence de la récupération d’énergie tant sur le cycle de vie du produit amélioré que sur le retour sur investissement.</t>
  </si>
  <si>
    <t>4.3.4. Conception numérique d'une pièce</t>
  </si>
  <si>
    <t>Définition numérique d’une pièce d‘un produit industriel.</t>
  </si>
  <si>
    <t>Il s’agit de travailler, par extraction depuis un assemblage, sur la création de maquettes volumiques respectant les contraintes fonctionnelles (dimensionnelles et géométriques).
Les maquettes numériques peuvent éventuellement être extraites de scan 3D.
Les éventuelles mises en plan ne servent qu’à faire apparaître la cotation et les dimensions pertinentes par rapport aux fonctions assurées par la pièce ou le sous-ensemble.
Il s’agit de travailler sur des maquettes numériques volumiques existantes, de porter les modifications attendues par la prise en compte de contraintes fonctionnelles (dimensionnelles et géométriques et d’aborder par ce biais les notions de jeu de fonctionnement et de conditions géométriques).
L’identification des surfaces fonctionnelles et des contraintes géométriques est facilitée par la conception sous assemblage.</t>
  </si>
  <si>
    <t>Les études de cas sont traitées en lien avec l’expérimentation des procédés, en utilisant les outils de simulation directement accessibles dans le modeleur volumique et adaptés à la découverte et à l’initiation.</t>
  </si>
  <si>
    <t>4.3.5. Conception informationnelle des produits</t>
  </si>
  <si>
    <t>Lister les entrées et les sorties du système en fonction de leur nature (analogique, logique, numérique).
Identifier, pour les bibliothèques logicielles utilisées, les méthodes utiles ainsi que les propriétés de celles-ci.
Le choix des diagrammes retenus pour décrire le système est motivé par l’intention de communiquer à l’écrit comme à l’oral.</t>
  </si>
  <si>
    <t>Les langages Python et C++ sont à utiliser.
Pour l’écriture de pages web on utilisera HTML/CSS et PHP.</t>
  </si>
  <si>
    <t>Débogage (pas à pas, point d’arrêt, etc.)
Intégration et fusion de différents programmes en un programme unique.</t>
  </si>
  <si>
    <t>5. Solutions constructives</t>
  </si>
  <si>
    <t>5.1. Constituants des ossatures et enveloppes</t>
  </si>
  <si>
    <t>5.1.1. Enveloppe des produits</t>
  </si>
  <si>
    <t>PC : les énergies.</t>
  </si>
  <si>
    <t>Il s’agit de choisir un constituant en fonction de ses propriétés et de définir ses caractéristiques (géométriques, mécaniques ou énergétiques, etc.) pour répondre à une exigence.</t>
  </si>
  <si>
    <t>5.1.2. Fondations, soutènement, porteurs horizontaux et verticaux, contreventement</t>
  </si>
  <si>
    <t>PC : énergie mécanique.</t>
  </si>
  <si>
    <t>Il s’agit de choisir un constituant en fonction de ses propriétés et de définir ses caractéristiques (géométriques, mécaniques, etc.) pour répondre à une exigence.
Ces constituants peuvent être du domaine du bâtiment, des ouvrages d’arts ou toutes constructions spécifiques (écluses, barrages, etc.).</t>
  </si>
  <si>
    <t>5.2. Constituants de puissance</t>
  </si>
  <si>
    <t>5.2.1. Convertisseurs, adaptateurs et modulateurs de puissance</t>
  </si>
  <si>
    <t>PC : Les énergies.</t>
  </si>
  <si>
    <t>Porter attention aux grandeurs efforts/flux et aux caractéristiques de transfert des constituants, en privilégiant l’utilisation de formulaires et d’abaques.
Il convient d’insister sur la complémentarité entre modulation et conversion d’énergie permettant de s’adapter aux caractéristiques de la charge et au sens de transfert de l’énergie (réversibilité).
Sont entendus sous le terme « convertisseur » les ventilateurs, pompes, compresseurs, moteurs électriques, vérins, vannes, panneaux solaires, modules Peltier, éclairage, etc.
Sont entendus sous l’expression « modulateur de puissance » les interfaces de puissance, variateurs de vitesse, de luminosité, etc.
Sont entendus sous l’expression « adaptateur de puissance » les réducteurs, transformateurs électriques parfaits et échangeurs thermiques.</t>
  </si>
  <si>
    <t>5.2.2. Stockeurs d’énergie</t>
  </si>
  <si>
    <t>PC : les énergies</t>
  </si>
  <si>
    <t>Se limiter à l’étude du bilan énergétique externe des systèmes de stockage durant les principales phases de fonctionnement en distinguant charge et décharge.
Caractéristiques principales : énergie massique ; puissance massique ; capacité énergétique maximale ; puissance maximale ; constante de temps ; état de charge ; rendement.
Les performances de stockage sont comparées pour mettre en évidence leur différenciation et leur complémentarité en matière de compromis énergie/puissance (diagramme de Ragone).
Exemples pouvant être traités : volant d’inertie, barrage hydraulique, piles et accumulateurs, combustibles, carburants, comburants, condensateur et super condensateur, module eutectique, mur trombe, etc.</t>
  </si>
  <si>
    <t>5.2.3. Transmetteurs des mouvements</t>
  </si>
  <si>
    <t>PC : énergie mécanique</t>
  </si>
  <si>
    <t>Se limiter aux principales caractéristiques et performances, notamment environnementales et énergétiques, des technologies présentées.</t>
  </si>
  <si>
    <t>Protection contre les poussières.
Etanchéité aux fluides.</t>
  </si>
  <si>
    <t>5.3. Constituants de l’information</t>
  </si>
  <si>
    <t>5.3.1. Capteurs, conditionneurs</t>
  </si>
  <si>
    <t>Mathématiques : nombres complexes</t>
  </si>
  <si>
    <t>Se limiter à caractériser les capteurs par leurs relations d’entrée/sortie.</t>
  </si>
  <si>
    <t>Privilégier l’utilisation de circuits spécialisés dont le gain est réglable. Ne pas étudier les montages à Amplificateurs Linéaires Intégrés.</t>
  </si>
  <si>
    <t>Se limiter aux filtres passe-bas du premier ordre.</t>
  </si>
  <si>
    <t>Privilégier l’utilisation de circuits spécialisés sans étudier leur structure interne.</t>
  </si>
  <si>
    <t>5.3.2. Constituants d’IHM</t>
  </si>
  <si>
    <t>Afficheur, clavier, écran, etc.</t>
  </si>
  <si>
    <t>Interfaces visuelles, tactiles.
Interfaces haptiques.</t>
  </si>
  <si>
    <t>5.3.3. Composants programmables</t>
  </si>
  <si>
    <t>Privilégier les cartes électroniques programmables à partir d’un environnement de développement intégré, disposant d’entrées/sorties.</t>
  </si>
  <si>
    <t>Utiliser des cartes électroniques dotées d’un système d’exploitation et permettant la connexion de périphériques (écran, clavier, caméra, etc.).</t>
  </si>
  <si>
    <t>Internet des objets.
Utilisations de modules programmables permettant de connecter un produit à internet et le rendre communiquant à distance.</t>
  </si>
  <si>
    <t>5.3.4. Composants de transmission de l’information</t>
  </si>
  <si>
    <t>Constituants d’un réseau.</t>
  </si>
  <si>
    <t>Caractéristiques des bus de communication.</t>
  </si>
  <si>
    <t>Composants émetteurs et récepteurs pour la transmission sans fil.</t>
  </si>
  <si>
    <t>Se limiter à l’usage de commutateurs, routeurs et tout type de serveur.</t>
  </si>
  <si>
    <t>Aborder les différentes natures de bus (bus de terrain, bus de périphériques) et leurs caractéristiques (longueur de bus, débit, fiabilité, etc.).
Privilégier les bus KNX, EnOcean, CAN, I²C voire SPI, etc.</t>
  </si>
  <si>
    <t>Privilégier l’usage de modules intégrés
Se limiter aux technologies WiFi, Bluetooth, RF, etc.</t>
  </si>
  <si>
    <t>6. Prototypage et expérimentations</t>
  </si>
  <si>
    <t>6.1. Moyens de prototypage rapide</t>
  </si>
  <si>
    <t>Prototypage de pièces et de la chaîne d’information.</t>
  </si>
  <si>
    <t>Coulage de pièces prototypées en résine et/ou en alliage métallique.</t>
  </si>
  <si>
    <t>Virtualisation de solutions logicielles.</t>
  </si>
  <si>
    <t>Les activités pratiques de prototypage rapide relèvent des activités classiques d’un fablab. La chaîne numérique est complète et continue.</t>
  </si>
  <si>
    <t>Prototypage de pièces de petites dimensions en « bonne matière », alliages d’aluminium ou cuivreux.</t>
  </si>
  <si>
    <t>Privilégier les logiciels permettant l’exécution de machines virtuelles (VM pour « Virtual Machines »).</t>
  </si>
  <si>
    <t>6.2. Expérimentations et essais</t>
  </si>
  <si>
    <t>PC : mesures et incertitudes
PC : l’énergie électrique</t>
  </si>
  <si>
    <t>La nécessité d’une démarche raisonnée, progressive, organisée en fonction de l’objectif recherché est expliquée.
La nécessité de procédures de mise en oeuvre en sécurité est expliquée vis-à-vis des risques rencontrés.</t>
  </si>
  <si>
    <t>Expérimentation sur les matériaux et sur les structures.</t>
  </si>
  <si>
    <t>Expérimentations de constituants de la chaîne de puissance.</t>
  </si>
  <si>
    <t>Expérimentations de constituants de la chaîne d’information.</t>
  </si>
  <si>
    <t>PC : organisation de la matière, propriétés des matériaux</t>
  </si>
  <si>
    <t>Enseignement excluant l’utilisation de moyens de production de type professionnel.
La formation à l’optimisation des processus et des paramètres de réglage est exclue.
Les procédés sont abordés par le biais d’expérimentations sur des systèmes didactiques simples, puis par des activités de simulation numérique, des visites d’ateliers et/ou d’entreprises locales et d’analyses de bases de connaissances numériques.
Les activités expérimentales proposées s’intéressent aux principes physiques et chimiques employés, aux contraintes techniques associées.</t>
  </si>
  <si>
    <t>Les expérimentations seront réalisées sur des :
- éprouvettes (traction, compression, flexion simple), afin de valider une forme, une répartition de matière ou une caractéristique d’un matériau (y compris composite) ;
- des maquettes de solutions techniques à échelle réduite, réelle ou in situ pour déterminer l’influence d’un paramètre par comparaison ou valider la solution.</t>
  </si>
  <si>
    <t>L’expérimentation porte sur la mise en oeuvre de constituants standard du commerce pour en vérifier les caractéristiques externes.</t>
  </si>
  <si>
    <t>L’expérimentation porte sur la mise en oeuvre de constituants standard du commerce pour en vérifier les fonctionnalités.</t>
  </si>
  <si>
    <t>6.3. Vérification, validation et qualification du prototype d’un produit</t>
  </si>
  <si>
    <t>PC : mesures et incertitudes.
Mathématiques : statistiques et probabilités</t>
  </si>
  <si>
    <t>Vérifier la conformité aux spécifications fonctionnelles nécessaires à l’intégration des éléments prototypés en un produit avant assemblage.</t>
  </si>
  <si>
    <t>Ces activités s’effectuent dans le cadre des projets, sur des dispositifs expérimentaux et instrumentés liés aux supports étudiés. Elles permettent de faire apparaître les écarts entre les résultats de simulation et le comportement réel d’un produit.</t>
  </si>
  <si>
    <t>Rôle, fonctions et responsabilité des principaux intervenants d’un projet (maître d’ouvrage, d’oeuvre, entreprises, coordonnateurs, contrôleurs).
Animation d’une équipe projet.</t>
  </si>
  <si>
    <t>Phases d’un projet industriel (marketing, pré conception, pré industrialisation et conception détaillée, industrialisation, maintenance et fin de vie).
Gestion, suivi et finalisation d’un projet (coût, budget, bilan d'expérience).</t>
  </si>
  <si>
    <t>La fonction services rendus, relations à l’usager, aux modes de vie. Les expériences utilisateurs.
Besoins et usages, fonctions utilitaires et/ou symboliques en relation avec les formes. Design d’interaction et ergonomie.</t>
  </si>
  <si>
    <t>Typologie des constructions, techniques, périodes et styles des projets.
Identification des différents types de constructions.</t>
  </si>
  <si>
    <t>Spécification technique, conception de l’architecture.
États, séquences.
Fonctionnalités, structure physique, flux internes/externes.</t>
  </si>
  <si>
    <t>Relation Fonction/Coût/Besoin.
Relation Fonction/Coût/Réalisation.
Relation Fonction/Impact environnemental.</t>
  </si>
  <si>
    <t>Méthodes de créativité rationnelles et non rationnelles.</t>
  </si>
  <si>
    <t>Notion de flux et de stock.
Principaux flux de transfert de matière, d’énergie, d’information.
Principes de caractérisation des flux, unités, calcul.</t>
  </si>
  <si>
    <t>Diagrammes de SANKEY (représentation qualitative et quantitative des flux de matière, énergie et information).</t>
  </si>
  <si>
    <t>Principaux types d’enveloppe des produits.
Principales fonctions (esthétique, isolations diverses, sécurité, étanchéités ou perméabilités, agencement d’éléments).
Caractéristiques, niveaux de performance.</t>
  </si>
  <si>
    <t>Principaux types de sous-ensembles élémentaires des ossatures (câbles, poutres, parois, plaques, coques, portiques, treillis).
Principales caractéristiques des ossatures.</t>
  </si>
  <si>
    <t>Principaux assemblages fixes et démontables.</t>
  </si>
  <si>
    <t>Notion de chaîne de puissance.
Principales fonctions relatives à la chaîne de puissance :
- captation d’énergie ;
- stockage, transport, distribution ;
- conversion, transformation ;
- modulation, adaptation, transmission.
Caractérisation des fonctions.
Représentation graphique d’une chaîne de puissance.</t>
  </si>
  <si>
    <t>Types d’énergie stockée : chimique, électrique, mécanique, thermique.</t>
  </si>
  <si>
    <t>Types de modulation électrique commandée (AC/AC, AC/DC, DC/AC, DC/DC).</t>
  </si>
  <si>
    <t>Types d’adaptation : électrique non commandée (AC/AC, AC/DC, DC/AC, DC/DC).</t>
  </si>
  <si>
    <t>Représentation plane et spatiale des liaisons élémentaires parfaites.
Classes d’équivalences cinématiques, graphe de liaison.
Schéma cinématique, schéma cinématique minimal.</t>
  </si>
  <si>
    <t>Notion de chaîne d’information.
Principales fonctions relatives à la chaîne d’information : acquérir, traiter, communiquer.
Caractérisation des fonctions.
Représentation graphique d’une chaîne d’information.</t>
  </si>
  <si>
    <t>Acquisition d’une grandeur physique (principe, démarches et méthodes, notions requises).</t>
  </si>
  <si>
    <t>Conditionnement d’une grandeur électrique (mise en forme, amplification, filtrage).</t>
  </si>
  <si>
    <t>Conversion Analogique/Numérique (CAN).</t>
  </si>
  <si>
    <t>Typologie des progiciels.
Critères de choix.</t>
  </si>
  <si>
    <t>Principaux traitements de données postérieurs aux résultats issus de simulation.
Interprétation des résultats d’une simulation : courbe, tableau, graphe, unités associées.</t>
  </si>
  <si>
    <t>Degré de mobilité d’une structure matérielle :
- structure matérielle mobile (mécanisme) ;
- structure matérielle immobile (structure fixe).</t>
  </si>
  <si>
    <t>Mouvements des mécanismes (en lien avec la modélisation des liaisons) :
- rotation autour d’un axe fixe et translation rectiligne et mouvements plans ;
- les trajectoires ;
- les vitesses et accélérations ;
- analyse/recherche de lois d’entrée-sortie de systèmes mécaniques plans issus d’objets techniques observables.</t>
  </si>
  <si>
    <t>Comportement des liaisons élémentaires en relation avec les mouvements et les efforts.</t>
  </si>
  <si>
    <t>Équilibre des solides :
- principe fondamental de la statique ;
- modélisation des actions mécaniques ;
- modélisation des liaisons: liaison complète, pivot, glissière, pivot glissant, rotule, ponctuelle et appui plan ;
- résolution d’un problème de statique par progiciel.</t>
  </si>
  <si>
    <t>Concept de stabilité et d’instabilité d’un composant ou d’une structure mécanique :
- équilibre stable et instable ;
- phénomène de flambement ;
- stabilité d’une structure dans l’espace ;
- comportement vibratoire.</t>
  </si>
  <si>
    <t>Résistance à la rupture, résistance à la déformation.
Résistance des matériaux :
- hypothèses et modèle poutre ;
- notion de contrainte normale ;
- pour une sollicitation de traction simple, notion de déformation et loi de Hooke ;
- module d’Young ;
- limite élastique ;
- sollicitation simple de type traction, compression, flexion simple.
Simulations par éléments finis.</t>
  </si>
  <si>
    <t>Natures et caractéristiques des sources d’énergie et des charges.</t>
  </si>
  <si>
    <t>Comportement temporel des constituants d’une chaîne d’énergie.
Représentation des phases de transferts et de stockages.</t>
  </si>
  <si>
    <t>Diagramme d’états, d’activités.</t>
  </si>
  <si>
    <t>Élaboration de la maquette numérique d’un produit :
- conception de la maquette numérique d’un sous-ensemble et/ou d’une pièce à l’aide d’un modeleur volumique paramétrique ;
- structuration des modèles via les arbres de construction de pièce et d’assemblage ;
- robustesse du modèle numérique.</t>
  </si>
  <si>
    <t>Caractéristiques des matériaux naturels et artificiels.
Critères et principes de choix des matériaux, méthodes structurées d’optimisation d’un choix, critères environnementaux.</t>
  </si>
  <si>
    <t>Choix d’une solution : critères de choix associés à une conception ou à l’intégration d’une solution dans un produit - coût, fiabilité, environnement, ergonomie et design - Matrice de comparaison de plusieurs critères.</t>
  </si>
  <si>
    <t>Choix de solutions logicielles, d’une unité de traitement et des interfaces.</t>
  </si>
  <si>
    <t>Réseaux de transport (fluides) et réseaux communicants.</t>
  </si>
  <si>
    <t>Structure d’un réseau de transport et de distribution d’énergie électrique alternatif, caractéristiques et pertes.
Distribution et répartition de l’énergie.</t>
  </si>
  <si>
    <t>Structure des réseaux électriques spécifiques.
Structure d’un réseau de production, de transport et de distribution de fluides.</t>
  </si>
  <si>
    <t>Micro énergies pour dispositifs autonomes.</t>
  </si>
  <si>
    <t>Gestion des réseaux de transport et de distribution de l’énergie, multiplicité et complémentarité des divers procédés (production, stockage, etc.).
Production décentralisée et coopérative, cogénération.
Optimisation énergétique et performance environnementale.</t>
  </si>
  <si>
    <t>Principes de conception et de prédimensionnement des principales solutions constructives :
- principes de conception bioclimatique ;
- principes de prédimensionnement des structures.</t>
  </si>
  <si>
    <t>Conception des ossatures : bâtiment et ouvrages de travaux publics.</t>
  </si>
  <si>
    <t>Conception des enveloppes.</t>
  </si>
  <si>
    <t>Enveloppe du bâtiment, isolation.</t>
  </si>
  <si>
    <t>Rendement énergétique des équipements techniques du bâtiment.</t>
  </si>
  <si>
    <t>Conception de fonctionnalités intelligentes à caractère domotique et immotique.</t>
  </si>
  <si>
    <t>Récupération par réversibilité de la chaîne de puissance, par revalorisation des pertes.</t>
  </si>
  <si>
    <t>Influences du procédé de réalisation et du matériau choisis sur les formes et dimensions d’une pièce simple.</t>
  </si>
  <si>
    <t>Bilan et nature des entrées/sorties.
Structures de programmation.
Fonctions logicielles.
Méthodes et propriétés utiles en lien avec les bibliothèques logicielles choisies.
Types de variables.
Diagrammes de description.</t>
  </si>
  <si>
    <t>Codage dans un langage spécifique.
Règles d'écriture (organisation du code, commentaires, documentation, etc.).</t>
  </si>
  <si>
    <t>Mise au point</t>
  </si>
  <si>
    <t>Façades mur-rideau, enveloppes construction bois, acier, béton.</t>
  </si>
  <si>
    <t>Soutènements : mur, paroi moulée, terre armée.</t>
  </si>
  <si>
    <t>Fondations superficielles et profondes : semelle isolée et filante, pieux.</t>
  </si>
  <si>
    <t>Porteurs verticaux et horizontaux (poteaux, poutres, voiles, planchers), contreventement, charpentes en béton, bois et métal, préfabriqués ou réalisés sur site.</t>
  </si>
  <si>
    <t>Convertisseurs.
Modulateurs de puissance.
Adaptateurs de puissance.</t>
  </si>
  <si>
    <t>Stockage mécanique.
Stockage chimique.
Stockage électrostatique.
Stockage thermique.</t>
  </si>
  <si>
    <t>Organes mécaniques de transmission et d’adaptation de puissance :
- réducteurs ;
- transmission par lien flexible ;
- accouplements.</t>
  </si>
  <si>
    <t>Organes mécaniques de transformation de mouvement.</t>
  </si>
  <si>
    <t>Guidage en translation et en rotation.</t>
  </si>
  <si>
    <t>Liaison complète démontable et non démontable.</t>
  </si>
  <si>
    <t>Étanchéité.</t>
  </si>
  <si>
    <t>Capteurs analogiques.
Capteurs numériques, détecteurs.</t>
  </si>
  <si>
    <t>Amplificateurs.</t>
  </si>
  <si>
    <t>Filtres passe-bas.</t>
  </si>
  <si>
    <t>Convertisseurs analogique-numérique.</t>
  </si>
  <si>
    <t>Constituants sonores, visuels, tactiles.</t>
  </si>
  <si>
    <t>Interfaces hybrides.</t>
  </si>
  <si>
    <t>Cartes électroniques à microcontrôleur.</t>
  </si>
  <si>
    <t>Nano ordinateurs.</t>
  </si>
  <si>
    <t>Objets connectés.</t>
  </si>
  <si>
    <t>Protocole d’essai.
Sécurité de mise en oeuvre.</t>
  </si>
  <si>
    <t>Expérimentation de procédés.</t>
  </si>
  <si>
    <t>Intégration des éléments prototypés du produit.</t>
  </si>
  <si>
    <t>Mesure et validation de performances.</t>
  </si>
  <si>
    <t>1.1.1.</t>
  </si>
  <si>
    <t>1.1.2.</t>
  </si>
  <si>
    <t>1.1.3.</t>
  </si>
  <si>
    <t>1.2.1.</t>
  </si>
  <si>
    <t>1.2.2.</t>
  </si>
  <si>
    <t>1.3.1.</t>
  </si>
  <si>
    <t>1.3.2.</t>
  </si>
  <si>
    <t>1.5.1.</t>
  </si>
  <si>
    <t>1.5.2.</t>
  </si>
  <si>
    <t>1.5.3.</t>
  </si>
  <si>
    <t>2.2.1.</t>
  </si>
  <si>
    <t>2.2.2.</t>
  </si>
  <si>
    <t>2.2.3.</t>
  </si>
  <si>
    <t>2.3.1.</t>
  </si>
  <si>
    <t>2.3.2.</t>
  </si>
  <si>
    <t>2.3.3.</t>
  </si>
  <si>
    <t>2.3.4.</t>
  </si>
  <si>
    <t>2.3.5.</t>
  </si>
  <si>
    <t>2.3.6.</t>
  </si>
  <si>
    <t>2.4.1.</t>
  </si>
  <si>
    <t>2.4.2.</t>
  </si>
  <si>
    <t>2.4.3.</t>
  </si>
  <si>
    <t>2.4.4.</t>
  </si>
  <si>
    <t>2.4.5.</t>
  </si>
  <si>
    <t>3.1.1.</t>
  </si>
  <si>
    <t>3.1.2.</t>
  </si>
  <si>
    <t>3.1.3.</t>
  </si>
  <si>
    <t>3.1.4.</t>
  </si>
  <si>
    <t>3.2.1.</t>
  </si>
  <si>
    <t>3.2.2.</t>
  </si>
  <si>
    <t>3.2.3.</t>
  </si>
  <si>
    <t>3.4.1.</t>
  </si>
  <si>
    <t>3.4.2.</t>
  </si>
  <si>
    <t>3.4.3.</t>
  </si>
  <si>
    <t>3.4.4.</t>
  </si>
  <si>
    <t>4.1.1.</t>
  </si>
  <si>
    <t>4.1.2.</t>
  </si>
  <si>
    <t>4.2.1.</t>
  </si>
  <si>
    <t>4.2.2.</t>
  </si>
  <si>
    <t>4.2.3.</t>
  </si>
  <si>
    <t>4.3.1.</t>
  </si>
  <si>
    <t>4.3.2.</t>
  </si>
  <si>
    <t>4.3.3.</t>
  </si>
  <si>
    <t>4.3.4.</t>
  </si>
  <si>
    <t>4.3.5.</t>
  </si>
  <si>
    <t>5.1.1.</t>
  </si>
  <si>
    <t>5.1.2.</t>
  </si>
  <si>
    <t>5.2.1.</t>
  </si>
  <si>
    <t>5.2.2.</t>
  </si>
  <si>
    <t>5.2.3.</t>
  </si>
  <si>
    <t>5.3.1.</t>
  </si>
  <si>
    <t>5.3.2.</t>
  </si>
  <si>
    <t>5.3.3.</t>
  </si>
  <si>
    <t>5.3.4.</t>
  </si>
  <si>
    <t>1.4.</t>
  </si>
  <si>
    <t>2.1.</t>
  </si>
  <si>
    <t>1.4.0.</t>
  </si>
  <si>
    <t>2.1.0.</t>
  </si>
  <si>
    <t>3.3.0.</t>
  </si>
  <si>
    <t>6.1.0.</t>
  </si>
  <si>
    <t>6.2.0.</t>
  </si>
  <si>
    <t>6.3.0.</t>
  </si>
  <si>
    <t>1.1.</t>
  </si>
  <si>
    <t>1.2.</t>
  </si>
  <si>
    <t>1.3.</t>
  </si>
  <si>
    <t>1.5.</t>
  </si>
  <si>
    <t>2.2.</t>
  </si>
  <si>
    <t>2.3.</t>
  </si>
  <si>
    <t>2.4.</t>
  </si>
  <si>
    <t>3.1.</t>
  </si>
  <si>
    <t>3.2.</t>
  </si>
  <si>
    <t>3.3.</t>
  </si>
  <si>
    <t>3.4.</t>
  </si>
  <si>
    <t>4.1.</t>
  </si>
  <si>
    <t>4.2.</t>
  </si>
  <si>
    <t>4.3.</t>
  </si>
  <si>
    <t>5.1.</t>
  </si>
  <si>
    <t>5.2.</t>
  </si>
  <si>
    <t>5.3.</t>
  </si>
  <si>
    <t>6.1.</t>
  </si>
  <si>
    <t>6.2.</t>
  </si>
  <si>
    <t>6.3.</t>
  </si>
  <si>
    <t>1ère</t>
  </si>
  <si>
    <t>2I2D</t>
  </si>
  <si>
    <t>nb 1ère</t>
  </si>
  <si>
    <t>nb 2I2D ES</t>
  </si>
  <si>
    <t>nb heures</t>
  </si>
  <si>
    <t>Projet</t>
  </si>
  <si>
    <t>Connaissances</t>
  </si>
  <si>
    <t>ID1</t>
  </si>
  <si>
    <t>ID2</t>
  </si>
  <si>
    <t>ITEMS</t>
  </si>
  <si>
    <t>S/connaissances</t>
  </si>
  <si>
    <t>S/S connaissances</t>
  </si>
  <si>
    <t>Étiquettes de lignes</t>
  </si>
  <si>
    <t>Total général</t>
  </si>
  <si>
    <t>Nombre de ITEMS</t>
  </si>
  <si>
    <t>ID0</t>
  </si>
  <si>
    <t>1.</t>
  </si>
  <si>
    <t>2.</t>
  </si>
  <si>
    <t>3.</t>
  </si>
  <si>
    <t>4.</t>
  </si>
  <si>
    <t>5.</t>
  </si>
  <si>
    <t>6.</t>
  </si>
  <si>
    <t>1. Principes</t>
  </si>
  <si>
    <t>2. Fonct. Struct.</t>
  </si>
  <si>
    <t>3. Comportement</t>
  </si>
  <si>
    <t>4. Eco-conception</t>
  </si>
  <si>
    <t>5. Solutions</t>
  </si>
  <si>
    <t>6. Prototypage</t>
  </si>
  <si>
    <t>Étiquettes de colonnes</t>
  </si>
  <si>
    <t>ES</t>
  </si>
  <si>
    <t>EC</t>
  </si>
  <si>
    <t>CO1.1.</t>
  </si>
  <si>
    <t>CO1.2.</t>
  </si>
  <si>
    <t>CO1.3.</t>
  </si>
  <si>
    <t>CO2.1.</t>
  </si>
  <si>
    <t>CO2.2.</t>
  </si>
  <si>
    <t>CO3.1.</t>
  </si>
  <si>
    <t>CO3.2.</t>
  </si>
  <si>
    <t>CO3.3.</t>
  </si>
  <si>
    <t>CO3.4.</t>
  </si>
  <si>
    <t>CO4.1.</t>
  </si>
  <si>
    <t>CO4.2.</t>
  </si>
  <si>
    <t>CO4.3.</t>
  </si>
  <si>
    <t>CO5.1</t>
  </si>
  <si>
    <t>CO5.2</t>
  </si>
  <si>
    <t>CO5.3</t>
  </si>
  <si>
    <t>CO5.4</t>
  </si>
  <si>
    <t>CO5.5</t>
  </si>
  <si>
    <t>CO5.6</t>
  </si>
  <si>
    <t>CO5.7</t>
  </si>
  <si>
    <t>CO6.1</t>
  </si>
  <si>
    <t>CO6.2</t>
  </si>
  <si>
    <t>CO6.3</t>
  </si>
  <si>
    <t>CO6.4</t>
  </si>
  <si>
    <t>CO7.1</t>
  </si>
  <si>
    <t>CO7.2</t>
  </si>
  <si>
    <t>X</t>
  </si>
  <si>
    <t>CO5.8 ITEC 1</t>
  </si>
  <si>
    <t>CO5.8 ITEC 2</t>
  </si>
  <si>
    <t>CO6.5 ITEC1</t>
  </si>
  <si>
    <t>CO6.5 ITEC2</t>
  </si>
  <si>
    <t>CO7.3 ITEC1</t>
  </si>
  <si>
    <t>CO7.3 ITEC2</t>
  </si>
  <si>
    <t>nb 2I2D EC</t>
  </si>
  <si>
    <t>nb compétences vues en 1ère</t>
  </si>
  <si>
    <t>nb compétences vues en 2I2D ITEC</t>
  </si>
  <si>
    <t>nb compétences IT, I2D, 2I2D</t>
  </si>
  <si>
    <t>Mettre en oeuvre une démarche structurée et argumentée de choix de couple matériau/ procédé sur des cas simples.
Les approches multi contraintes et multi objectifs visent à montrer que les choix de matériaux relèvent de compromis entre des critères opposés selon la méthode d’Ashby (logiciel CES).
En EE : se contenter du choix de matériau du point de vue de leur comportement énergétique.</t>
  </si>
  <si>
    <t>Types de conversion : 
électrique &lt;-&gt;  mécanique, 
chimique  &lt;-&gt;  thermique, 
chimique  &lt;-&gt;  électrique, 
électrique  &lt;-&gt;  lumineuse.</t>
  </si>
  <si>
    <t>CO5.8 AC 1</t>
  </si>
  <si>
    <t>CO5.8 AC 2</t>
  </si>
  <si>
    <t>CO5.8 EE 1</t>
  </si>
  <si>
    <t>CO5.8 EE 2</t>
  </si>
  <si>
    <t>CO5.8 SIN 1</t>
  </si>
  <si>
    <t>CO5.8 SIN 2</t>
  </si>
  <si>
    <t>CO6.5 AC1</t>
  </si>
  <si>
    <t>CO6.5 AC2</t>
  </si>
  <si>
    <t>CO6.5 EE1</t>
  </si>
  <si>
    <t>CO6.5 EE2</t>
  </si>
  <si>
    <t>CO6.5 SIN1</t>
  </si>
  <si>
    <t>CO7.3 AC1</t>
  </si>
  <si>
    <t>CO7.3 EE1</t>
  </si>
  <si>
    <t>CO7.3 EE2</t>
  </si>
  <si>
    <t>CO7.3 SIN1</t>
  </si>
  <si>
    <t>CO7.3 SIN2</t>
  </si>
  <si>
    <t>Données issues de la présentation en PNF</t>
  </si>
  <si>
    <t>Vu en 1ère</t>
  </si>
  <si>
    <t>(Tous)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</si>
</sst>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Calibri"/>
      <family val="2"/>
      <scheme val="minor"/>
    </font>
    <font>
      <sz val="8"/>
      <name val="Calibri"/>
      <family val="2"/>
      <scheme val="minor"/>
    </font>
    <font>
      <b/>
      <sz val="11"/>
      <color theme="1"/>
      <name val="Calibri"/>
      <family val="2"/>
      <scheme val="minor"/>
    </font>
    <font>
      <sz val="9"/>
      <color indexed="81"/>
      <name val="Tahoma"/>
      <charset val="1"/>
    </font>
    <font>
      <b/>
      <sz val="9"/>
      <color indexed="81"/>
      <name val="Tahoma"/>
      <charset val="1"/>
    </font>
    <font>
      <sz val="11"/>
      <color rgb="FFFF0000"/>
      <name val="Calibri"/>
      <family val="2"/>
      <scheme val="minor"/>
    </font>
    <font>
      <sz val="9"/>
      <color indexed="81"/>
      <name val="Tahoma"/>
      <family val="2"/>
    </font>
    <font>
      <b/>
      <sz val="9"/>
      <color indexed="81"/>
      <name val="Tahoma"/>
      <family val="2"/>
    </font>
  </fonts>
  <fills count="1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550">
    <xf numFmtId="0" fontId="0" fillId="0" borderId="0" xfId="0"/>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3" xfId="0" applyFill="1" applyBorder="1" applyAlignment="1">
      <alignment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8" xfId="0" applyFill="1" applyBorder="1" applyAlignment="1">
      <alignment horizontal="left" vertical="center" wrapText="1"/>
    </xf>
    <xf numFmtId="0" fontId="0" fillId="2" borderId="8" xfId="0" applyFill="1" applyBorder="1" applyAlignment="1">
      <alignment horizontal="center" vertical="center"/>
    </xf>
    <xf numFmtId="0" fontId="0" fillId="2" borderId="9" xfId="0" applyFill="1" applyBorder="1" applyAlignment="1">
      <alignmen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applyAlignment="1">
      <alignment horizontal="center" vertical="center"/>
    </xf>
    <xf numFmtId="0" fontId="0" fillId="3" borderId="4" xfId="0" applyFill="1" applyBorder="1" applyAlignment="1">
      <alignment vertical="center" wrapText="1"/>
    </xf>
    <xf numFmtId="0" fontId="0" fillId="3" borderId="6" xfId="0" applyFill="1" applyBorder="1" applyAlignment="1">
      <alignment vertical="center" wrapText="1"/>
    </xf>
    <xf numFmtId="0" fontId="0" fillId="3" borderId="8" xfId="0" applyFill="1" applyBorder="1" applyAlignment="1">
      <alignment horizontal="left" vertical="center" wrapText="1"/>
    </xf>
    <xf numFmtId="0" fontId="0" fillId="3" borderId="8" xfId="0" applyFill="1" applyBorder="1" applyAlignment="1">
      <alignment horizontal="center" vertical="center"/>
    </xf>
    <xf numFmtId="0" fontId="0" fillId="3" borderId="9" xfId="0"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0" fillId="4" borderId="3" xfId="0" applyFill="1"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vertical="center" wrapText="1"/>
    </xf>
    <xf numFmtId="0" fontId="0" fillId="4" borderId="6" xfId="0" applyFill="1" applyBorder="1" applyAlignment="1">
      <alignment vertical="center" wrapText="1"/>
    </xf>
    <xf numFmtId="0" fontId="0" fillId="4" borderId="8" xfId="0" applyFill="1" applyBorder="1" applyAlignment="1">
      <alignment horizontal="left" vertical="center" wrapText="1"/>
    </xf>
    <xf numFmtId="0" fontId="0" fillId="4" borderId="8" xfId="0" applyFill="1" applyBorder="1" applyAlignment="1">
      <alignment horizontal="center" vertical="center"/>
    </xf>
    <xf numFmtId="0" fontId="0" fillId="4" borderId="9" xfId="0" applyFill="1" applyBorder="1" applyAlignment="1">
      <alignment vertical="center" wrapText="1"/>
    </xf>
    <xf numFmtId="0" fontId="0" fillId="5" borderId="3" xfId="0" applyFill="1" applyBorder="1" applyAlignment="1">
      <alignment horizontal="left" vertical="center" wrapText="1"/>
    </xf>
    <xf numFmtId="0" fontId="0" fillId="5" borderId="3" xfId="0" applyFill="1" applyBorder="1" applyAlignment="1">
      <alignment horizontal="center" vertical="center"/>
    </xf>
    <xf numFmtId="0" fontId="0" fillId="5" borderId="4" xfId="0" applyFill="1" applyBorder="1" applyAlignment="1">
      <alignment vertical="center" wrapText="1"/>
    </xf>
    <xf numFmtId="0" fontId="0" fillId="5" borderId="8" xfId="0" applyFill="1" applyBorder="1" applyAlignment="1">
      <alignment horizontal="left" vertical="center" wrapText="1"/>
    </xf>
    <xf numFmtId="0" fontId="0" fillId="5" borderId="8" xfId="0" applyFill="1" applyBorder="1" applyAlignment="1">
      <alignment horizontal="center" vertical="center"/>
    </xf>
    <xf numFmtId="0" fontId="0" fillId="5" borderId="9" xfId="0" applyFill="1" applyBorder="1" applyAlignment="1">
      <alignment vertical="center" wrapText="1"/>
    </xf>
    <xf numFmtId="0" fontId="0" fillId="6" borderId="1" xfId="0" applyFill="1" applyBorder="1" applyAlignment="1">
      <alignment horizontal="left" vertical="center" wrapText="1"/>
    </xf>
    <xf numFmtId="0" fontId="0" fillId="6" borderId="1" xfId="0" applyFill="1" applyBorder="1" applyAlignment="1">
      <alignment horizontal="center" vertical="center"/>
    </xf>
    <xf numFmtId="0" fontId="0" fillId="6" borderId="3" xfId="0" applyFill="1" applyBorder="1" applyAlignment="1">
      <alignment horizontal="left" vertical="center" wrapText="1"/>
    </xf>
    <xf numFmtId="0" fontId="0" fillId="6" borderId="3" xfId="0" applyFill="1" applyBorder="1" applyAlignment="1">
      <alignment horizontal="center" vertical="center"/>
    </xf>
    <xf numFmtId="0" fontId="0" fillId="6" borderId="6" xfId="0" applyFill="1" applyBorder="1" applyAlignment="1">
      <alignment vertical="center" wrapText="1"/>
    </xf>
    <xf numFmtId="0" fontId="0" fillId="6" borderId="8" xfId="0" applyFill="1" applyBorder="1" applyAlignment="1">
      <alignment horizontal="left" vertical="center" wrapText="1"/>
    </xf>
    <xf numFmtId="0" fontId="0" fillId="6" borderId="8" xfId="0" applyFill="1" applyBorder="1" applyAlignment="1">
      <alignment horizontal="center" vertical="center"/>
    </xf>
    <xf numFmtId="0" fontId="0" fillId="6" borderId="9" xfId="0"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xf>
    <xf numFmtId="0" fontId="0" fillId="7" borderId="3" xfId="0" applyFill="1" applyBorder="1" applyAlignment="1">
      <alignment vertical="center" wrapText="1"/>
    </xf>
    <xf numFmtId="0" fontId="0" fillId="7" borderId="3" xfId="0" applyFill="1" applyBorder="1" applyAlignment="1">
      <alignment horizontal="left" vertical="center" wrapText="1"/>
    </xf>
    <xf numFmtId="0" fontId="0" fillId="7" borderId="3" xfId="0" applyFill="1" applyBorder="1" applyAlignment="1">
      <alignment horizontal="center" vertical="center"/>
    </xf>
    <xf numFmtId="0" fontId="0" fillId="7" borderId="4" xfId="0" applyFill="1" applyBorder="1" applyAlignment="1">
      <alignment vertical="center" wrapText="1"/>
    </xf>
    <xf numFmtId="0" fontId="0" fillId="7" borderId="6" xfId="0" applyFill="1" applyBorder="1" applyAlignment="1">
      <alignment vertical="center" wrapText="1"/>
    </xf>
    <xf numFmtId="0" fontId="0" fillId="7" borderId="8" xfId="0" applyFill="1" applyBorder="1" applyAlignment="1">
      <alignment vertical="center" wrapText="1"/>
    </xf>
    <xf numFmtId="0" fontId="0" fillId="7" borderId="8" xfId="0" applyFill="1" applyBorder="1" applyAlignment="1">
      <alignment horizontal="left" vertical="center" wrapText="1"/>
    </xf>
    <xf numFmtId="0" fontId="0" fillId="7" borderId="8" xfId="0" applyFill="1" applyBorder="1" applyAlignment="1">
      <alignment horizontal="center" vertical="center"/>
    </xf>
    <xf numFmtId="0" fontId="0" fillId="7" borderId="9" xfId="0" applyFill="1" applyBorder="1" applyAlignment="1">
      <alignment vertical="center" wrapText="1"/>
    </xf>
    <xf numFmtId="0" fontId="0" fillId="8" borderId="3" xfId="0" applyFill="1" applyBorder="1" applyAlignment="1">
      <alignment horizontal="left" vertical="center" wrapText="1"/>
    </xf>
    <xf numFmtId="0" fontId="0" fillId="8" borderId="3" xfId="0" applyFill="1" applyBorder="1" applyAlignment="1">
      <alignment horizontal="center" vertical="center"/>
    </xf>
    <xf numFmtId="0" fontId="0" fillId="8" borderId="4" xfId="0" applyFill="1" applyBorder="1" applyAlignment="1">
      <alignment vertical="center" wrapText="1"/>
    </xf>
    <xf numFmtId="0" fontId="0" fillId="8" borderId="1" xfId="0" applyFill="1" applyBorder="1" applyAlignment="1">
      <alignment horizontal="left" vertical="center" wrapText="1"/>
    </xf>
    <xf numFmtId="0" fontId="0" fillId="8" borderId="1" xfId="0" applyFill="1" applyBorder="1" applyAlignment="1">
      <alignment horizontal="center" vertical="center"/>
    </xf>
    <xf numFmtId="0" fontId="0" fillId="8" borderId="6" xfId="0" applyFill="1" applyBorder="1" applyAlignment="1">
      <alignment vertical="center" wrapText="1"/>
    </xf>
    <xf numFmtId="0" fontId="0" fillId="8" borderId="8" xfId="0" applyFill="1" applyBorder="1" applyAlignment="1">
      <alignment horizontal="left" vertical="center" wrapText="1"/>
    </xf>
    <xf numFmtId="0" fontId="0" fillId="8" borderId="8" xfId="0" applyFill="1" applyBorder="1" applyAlignment="1">
      <alignment horizontal="center" vertical="center"/>
    </xf>
    <xf numFmtId="0" fontId="0" fillId="8" borderId="9" xfId="0" applyFill="1" applyBorder="1" applyAlignment="1">
      <alignment vertical="center" wrapText="1"/>
    </xf>
    <xf numFmtId="0" fontId="0" fillId="9" borderId="3" xfId="0" applyFill="1" applyBorder="1" applyAlignment="1">
      <alignment horizontal="left" vertical="center" wrapText="1"/>
    </xf>
    <xf numFmtId="0" fontId="0" fillId="9" borderId="3" xfId="0" applyFill="1" applyBorder="1" applyAlignment="1">
      <alignment horizontal="center" vertical="center"/>
    </xf>
    <xf numFmtId="0" fontId="0" fillId="9" borderId="4" xfId="0" applyFill="1" applyBorder="1" applyAlignment="1">
      <alignment vertical="center" wrapText="1"/>
    </xf>
    <xf numFmtId="0" fontId="0" fillId="9" borderId="1" xfId="0" applyFill="1" applyBorder="1" applyAlignment="1">
      <alignment horizontal="left" vertical="center" wrapText="1"/>
    </xf>
    <xf numFmtId="0" fontId="0" fillId="9" borderId="1" xfId="0" applyFill="1" applyBorder="1" applyAlignment="1">
      <alignment horizontal="center" vertical="center"/>
    </xf>
    <xf numFmtId="0" fontId="0" fillId="9" borderId="6" xfId="0" applyFill="1" applyBorder="1" applyAlignment="1">
      <alignment vertical="center" wrapText="1"/>
    </xf>
    <xf numFmtId="0" fontId="0" fillId="10" borderId="3" xfId="0" applyFill="1" applyBorder="1" applyAlignment="1">
      <alignment horizontal="left" vertical="center" wrapText="1"/>
    </xf>
    <xf numFmtId="0" fontId="0" fillId="10" borderId="3" xfId="0" applyFill="1" applyBorder="1" applyAlignment="1">
      <alignment horizontal="center" vertical="center"/>
    </xf>
    <xf numFmtId="0" fontId="0" fillId="10" borderId="4" xfId="0" applyFill="1" applyBorder="1" applyAlignment="1">
      <alignment vertical="center" wrapText="1"/>
    </xf>
    <xf numFmtId="0" fontId="0" fillId="10" borderId="1" xfId="0" applyFill="1" applyBorder="1" applyAlignment="1">
      <alignment horizontal="left" vertical="center" wrapText="1"/>
    </xf>
    <xf numFmtId="0" fontId="0" fillId="10" borderId="1" xfId="0" applyFill="1" applyBorder="1" applyAlignment="1">
      <alignment horizontal="center" vertical="center"/>
    </xf>
    <xf numFmtId="0" fontId="0" fillId="10" borderId="6" xfId="0" applyFill="1" applyBorder="1" applyAlignment="1">
      <alignment vertical="center" wrapText="1"/>
    </xf>
    <xf numFmtId="0" fontId="0" fillId="11" borderId="3" xfId="0" applyFill="1" applyBorder="1" applyAlignment="1">
      <alignment horizontal="left" vertical="center" wrapText="1"/>
    </xf>
    <xf numFmtId="0" fontId="0" fillId="11" borderId="3" xfId="0" applyFill="1" applyBorder="1" applyAlignment="1">
      <alignment horizontal="center" vertical="center"/>
    </xf>
    <xf numFmtId="0" fontId="0" fillId="11" borderId="4" xfId="0" applyFill="1" applyBorder="1" applyAlignment="1">
      <alignment vertical="center" wrapText="1"/>
    </xf>
    <xf numFmtId="0" fontId="0" fillId="11" borderId="1" xfId="0" applyFill="1" applyBorder="1" applyAlignment="1">
      <alignment horizontal="left" vertical="center" wrapText="1"/>
    </xf>
    <xf numFmtId="0" fontId="0" fillId="11" borderId="1" xfId="0" applyFill="1" applyBorder="1" applyAlignment="1">
      <alignment horizontal="center" vertical="center"/>
    </xf>
    <xf numFmtId="0" fontId="0" fillId="11" borderId="6" xfId="0" applyFill="1" applyBorder="1" applyAlignment="1">
      <alignment vertical="center" wrapText="1"/>
    </xf>
    <xf numFmtId="0" fontId="0" fillId="11" borderId="8" xfId="0" applyFill="1" applyBorder="1" applyAlignment="1">
      <alignment horizontal="left" vertical="center" wrapText="1"/>
    </xf>
    <xf numFmtId="0" fontId="0" fillId="11" borderId="8" xfId="0" applyFill="1" applyBorder="1" applyAlignment="1">
      <alignment horizontal="center" vertical="center"/>
    </xf>
    <xf numFmtId="0" fontId="0" fillId="11" borderId="9" xfId="0" applyFill="1" applyBorder="1" applyAlignment="1">
      <alignment vertical="center" wrapText="1"/>
    </xf>
    <xf numFmtId="0" fontId="0" fillId="12" borderId="3" xfId="0" applyFill="1" applyBorder="1" applyAlignment="1">
      <alignment horizontal="left" vertical="center" wrapText="1"/>
    </xf>
    <xf numFmtId="0" fontId="0" fillId="12" borderId="3" xfId="0" applyFill="1" applyBorder="1" applyAlignment="1">
      <alignment horizontal="center" vertical="center"/>
    </xf>
    <xf numFmtId="0" fontId="0" fillId="12" borderId="4" xfId="0" applyFill="1" applyBorder="1" applyAlignment="1">
      <alignment vertical="center" wrapText="1"/>
    </xf>
    <xf numFmtId="0" fontId="0" fillId="12" borderId="1" xfId="0" applyFill="1" applyBorder="1" applyAlignment="1">
      <alignment horizontal="left" vertical="center" wrapText="1"/>
    </xf>
    <xf numFmtId="0" fontId="0" fillId="12" borderId="1" xfId="0" applyFill="1" applyBorder="1" applyAlignment="1">
      <alignment horizontal="center" vertical="center"/>
    </xf>
    <xf numFmtId="0" fontId="0" fillId="12" borderId="6" xfId="0" applyFill="1" applyBorder="1" applyAlignment="1">
      <alignment vertical="center" wrapText="1"/>
    </xf>
    <xf numFmtId="0" fontId="0" fillId="12" borderId="8" xfId="0" applyFill="1" applyBorder="1" applyAlignment="1">
      <alignment horizontal="left" vertical="center" wrapText="1"/>
    </xf>
    <xf numFmtId="0" fontId="0" fillId="12" borderId="8" xfId="0" applyFill="1" applyBorder="1" applyAlignment="1">
      <alignment horizontal="center" vertical="center"/>
    </xf>
    <xf numFmtId="0" fontId="0" fillId="12" borderId="9" xfId="0" applyFill="1" applyBorder="1" applyAlignment="1">
      <alignment vertical="center" wrapText="1"/>
    </xf>
    <xf numFmtId="0" fontId="0" fillId="13" borderId="3" xfId="0" applyFill="1" applyBorder="1" applyAlignment="1">
      <alignment vertical="center" wrapText="1"/>
    </xf>
    <xf numFmtId="0" fontId="0" fillId="13" borderId="3" xfId="0" applyFill="1" applyBorder="1" applyAlignment="1">
      <alignment horizontal="left" vertical="center" wrapText="1"/>
    </xf>
    <xf numFmtId="0" fontId="0" fillId="13" borderId="3" xfId="0" applyFill="1" applyBorder="1" applyAlignment="1">
      <alignment horizontal="center" vertical="center"/>
    </xf>
    <xf numFmtId="0" fontId="0" fillId="13" borderId="4" xfId="0" applyFill="1" applyBorder="1" applyAlignment="1">
      <alignment vertical="center" wrapText="1"/>
    </xf>
    <xf numFmtId="0" fontId="0" fillId="13" borderId="1" xfId="0" applyFill="1" applyBorder="1" applyAlignment="1">
      <alignment vertical="center" wrapText="1"/>
    </xf>
    <xf numFmtId="0" fontId="0" fillId="13" borderId="1" xfId="0" applyFill="1" applyBorder="1" applyAlignment="1">
      <alignment horizontal="left" vertical="center" wrapText="1"/>
    </xf>
    <xf numFmtId="0" fontId="0" fillId="13" borderId="1" xfId="0" applyFill="1" applyBorder="1" applyAlignment="1">
      <alignment horizontal="center" vertical="center"/>
    </xf>
    <xf numFmtId="0" fontId="0" fillId="13" borderId="6" xfId="0" applyFill="1" applyBorder="1" applyAlignment="1">
      <alignment vertical="center" wrapText="1"/>
    </xf>
    <xf numFmtId="0" fontId="0" fillId="13" borderId="8" xfId="0" applyFill="1" applyBorder="1" applyAlignment="1">
      <alignment vertical="center" wrapText="1"/>
    </xf>
    <xf numFmtId="0" fontId="0" fillId="13" borderId="8" xfId="0" applyFill="1" applyBorder="1" applyAlignment="1">
      <alignment horizontal="left" vertical="center" wrapText="1"/>
    </xf>
    <xf numFmtId="0" fontId="0" fillId="13" borderId="8" xfId="0" applyFill="1" applyBorder="1" applyAlignment="1">
      <alignment horizontal="center" vertical="center"/>
    </xf>
    <xf numFmtId="0" fontId="0" fillId="13" borderId="9" xfId="0" applyFill="1" applyBorder="1" applyAlignment="1">
      <alignment vertical="center" wrapText="1"/>
    </xf>
    <xf numFmtId="0" fontId="0" fillId="9" borderId="2" xfId="0" applyFill="1" applyBorder="1" applyAlignment="1">
      <alignment vertical="center" wrapText="1"/>
    </xf>
    <xf numFmtId="0" fontId="0" fillId="9" borderId="5" xfId="0" applyFill="1" applyBorder="1" applyAlignment="1">
      <alignment vertical="center" wrapText="1"/>
    </xf>
    <xf numFmtId="0" fontId="0" fillId="9" borderId="7" xfId="0" applyFill="1" applyBorder="1" applyAlignment="1">
      <alignment vertical="center" wrapText="1"/>
    </xf>
    <xf numFmtId="0" fontId="0" fillId="9" borderId="8" xfId="0" applyFill="1" applyBorder="1" applyAlignment="1">
      <alignment horizontal="left" vertical="center" wrapText="1"/>
    </xf>
    <xf numFmtId="0" fontId="0" fillId="9" borderId="8" xfId="0" applyFill="1" applyBorder="1" applyAlignment="1">
      <alignment horizontal="center" vertical="center"/>
    </xf>
    <xf numFmtId="0" fontId="0" fillId="9" borderId="9" xfId="0" applyFill="1" applyBorder="1" applyAlignment="1">
      <alignment vertical="center" wrapText="1"/>
    </xf>
    <xf numFmtId="0" fontId="0" fillId="3" borderId="12" xfId="0" applyFill="1" applyBorder="1" applyAlignment="1">
      <alignment vertical="center" wrapText="1"/>
    </xf>
    <xf numFmtId="0" fontId="0" fillId="3" borderId="13" xfId="0" applyFill="1" applyBorder="1" applyAlignment="1">
      <alignment horizontal="left" vertical="center" wrapText="1"/>
    </xf>
    <xf numFmtId="0" fontId="0" fillId="3" borderId="13" xfId="0" applyFill="1" applyBorder="1" applyAlignment="1">
      <alignment horizontal="center" vertical="center"/>
    </xf>
    <xf numFmtId="0" fontId="0" fillId="3" borderId="14" xfId="0" applyFill="1" applyBorder="1" applyAlignment="1">
      <alignment vertical="center" wrapText="1"/>
    </xf>
    <xf numFmtId="0" fontId="0" fillId="9" borderId="12" xfId="0" applyFill="1" applyBorder="1" applyAlignment="1">
      <alignment vertical="center" wrapText="1"/>
    </xf>
    <xf numFmtId="0" fontId="0" fillId="9" borderId="13" xfId="0" applyFill="1" applyBorder="1" applyAlignment="1">
      <alignment horizontal="left" vertical="center" wrapText="1"/>
    </xf>
    <xf numFmtId="0" fontId="0" fillId="9" borderId="13" xfId="0" applyFill="1" applyBorder="1" applyAlignment="1">
      <alignment horizontal="center" vertical="center"/>
    </xf>
    <xf numFmtId="0" fontId="0" fillId="9" borderId="14" xfId="0" applyFill="1" applyBorder="1" applyAlignment="1">
      <alignment vertical="center" wrapText="1"/>
    </xf>
    <xf numFmtId="0" fontId="0" fillId="9" borderId="2" xfId="0" applyFill="1" applyBorder="1" applyAlignment="1">
      <alignment horizontal="center" vertical="center" wrapText="1"/>
    </xf>
    <xf numFmtId="0" fontId="0" fillId="9" borderId="5" xfId="0" applyFill="1" applyBorder="1" applyAlignment="1">
      <alignment horizontal="center" vertical="center" wrapText="1"/>
    </xf>
    <xf numFmtId="0" fontId="0" fillId="9"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8" borderId="2" xfId="0" applyFill="1" applyBorder="1" applyAlignment="1">
      <alignment horizontal="center" vertical="center" wrapText="1"/>
    </xf>
    <xf numFmtId="0" fontId="0" fillId="8" borderId="5" xfId="0" applyFill="1" applyBorder="1" applyAlignment="1">
      <alignment horizontal="center" vertical="center" wrapText="1"/>
    </xf>
    <xf numFmtId="0" fontId="0" fillId="8" borderId="7" xfId="0" applyFill="1" applyBorder="1" applyAlignment="1">
      <alignment horizontal="center" vertical="center" wrapText="1"/>
    </xf>
    <xf numFmtId="0" fontId="0" fillId="8" borderId="2" xfId="0" applyFill="1" applyBorder="1" applyAlignment="1">
      <alignment vertical="center" wrapText="1"/>
    </xf>
    <xf numFmtId="0" fontId="0" fillId="8" borderId="5" xfId="0" applyFill="1" applyBorder="1" applyAlignment="1">
      <alignment vertical="center" wrapText="1"/>
    </xf>
    <xf numFmtId="0" fontId="0" fillId="8" borderId="7" xfId="0" applyFill="1" applyBorder="1" applyAlignment="1">
      <alignment vertical="center" wrapText="1"/>
    </xf>
    <xf numFmtId="0" fontId="0" fillId="2" borderId="2" xfId="0" applyFill="1" applyBorder="1" applyAlignment="1">
      <alignment vertical="center" wrapText="1"/>
    </xf>
    <xf numFmtId="0" fontId="0" fillId="2" borderId="7" xfId="0" applyFill="1" applyBorder="1" applyAlignment="1">
      <alignment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vertical="center" wrapText="1"/>
    </xf>
    <xf numFmtId="0" fontId="0" fillId="8" borderId="12" xfId="0" applyFill="1" applyBorder="1" applyAlignment="1">
      <alignment vertical="center" wrapText="1"/>
    </xf>
    <xf numFmtId="0" fontId="0" fillId="8" borderId="13" xfId="0" applyFill="1" applyBorder="1" applyAlignment="1">
      <alignment horizontal="center" vertical="center" wrapText="1"/>
    </xf>
    <xf numFmtId="0" fontId="0" fillId="8" borderId="13" xfId="0" applyFill="1" applyBorder="1" applyAlignment="1">
      <alignment horizontal="left" vertical="center" wrapText="1"/>
    </xf>
    <xf numFmtId="0" fontId="0" fillId="8" borderId="13" xfId="0" applyFill="1" applyBorder="1" applyAlignment="1">
      <alignment horizontal="center" vertical="center"/>
    </xf>
    <xf numFmtId="0" fontId="0" fillId="8" borderId="14" xfId="0" applyFill="1" applyBorder="1" applyAlignment="1">
      <alignment vertical="center" wrapText="1"/>
    </xf>
    <xf numFmtId="0" fontId="0" fillId="3" borderId="2" xfId="0" applyFill="1" applyBorder="1" applyAlignment="1">
      <alignment vertical="center" wrapText="1"/>
    </xf>
    <xf numFmtId="0" fontId="0" fillId="3" borderId="5" xfId="0" applyFill="1" applyBorder="1" applyAlignment="1">
      <alignment vertical="center" wrapText="1"/>
    </xf>
    <xf numFmtId="0" fontId="0" fillId="3" borderId="7" xfId="0" applyFill="1" applyBorder="1" applyAlignment="1">
      <alignment vertical="center" wrapText="1"/>
    </xf>
    <xf numFmtId="0" fontId="0" fillId="10" borderId="2"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8" xfId="0" applyFill="1" applyBorder="1" applyAlignment="1">
      <alignment horizontal="left" vertical="center" wrapText="1"/>
    </xf>
    <xf numFmtId="0" fontId="0" fillId="10" borderId="8" xfId="0" applyFill="1" applyBorder="1" applyAlignment="1">
      <alignment horizontal="center" vertical="center"/>
    </xf>
    <xf numFmtId="0" fontId="0" fillId="10" borderId="9" xfId="0" applyFill="1" applyBorder="1" applyAlignment="1">
      <alignment vertical="center" wrapText="1"/>
    </xf>
    <xf numFmtId="0" fontId="0" fillId="10" borderId="12" xfId="0" applyFill="1" applyBorder="1" applyAlignment="1">
      <alignment vertical="center" wrapText="1"/>
    </xf>
    <xf numFmtId="0" fontId="0" fillId="10" borderId="13" xfId="0" applyFill="1" applyBorder="1" applyAlignment="1">
      <alignment horizontal="left" vertical="center" wrapText="1"/>
    </xf>
    <xf numFmtId="0" fontId="0" fillId="10" borderId="13" xfId="0" applyFill="1" applyBorder="1" applyAlignment="1">
      <alignment horizontal="center" vertical="center"/>
    </xf>
    <xf numFmtId="0" fontId="0" fillId="10" borderId="14" xfId="0" applyFill="1" applyBorder="1" applyAlignment="1">
      <alignment vertical="center" wrapText="1"/>
    </xf>
    <xf numFmtId="0" fontId="0" fillId="10" borderId="2" xfId="0" applyFill="1" applyBorder="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 xfId="0" applyFill="1" applyBorder="1" applyAlignment="1">
      <alignment vertical="center" wrapText="1"/>
    </xf>
    <xf numFmtId="0" fontId="0" fillId="4" borderId="5" xfId="0" applyFill="1" applyBorder="1" applyAlignment="1">
      <alignment vertical="center" wrapText="1"/>
    </xf>
    <xf numFmtId="0" fontId="0" fillId="4" borderId="7" xfId="0" applyFill="1" applyBorder="1" applyAlignment="1">
      <alignment vertical="center" wrapText="1"/>
    </xf>
    <xf numFmtId="0" fontId="0" fillId="11" borderId="2"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0" fillId="11" borderId="2" xfId="0" applyFill="1" applyBorder="1" applyAlignment="1">
      <alignment vertical="center" wrapText="1"/>
    </xf>
    <xf numFmtId="0" fontId="0" fillId="11" borderId="5" xfId="0" applyFill="1" applyBorder="1" applyAlignment="1">
      <alignment vertical="center" wrapText="1"/>
    </xf>
    <xf numFmtId="0" fontId="0" fillId="11" borderId="7" xfId="0" applyFill="1" applyBorder="1" applyAlignment="1">
      <alignment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2" xfId="0" applyFill="1" applyBorder="1" applyAlignment="1">
      <alignment vertical="center" wrapText="1"/>
    </xf>
    <xf numFmtId="0" fontId="0" fillId="5" borderId="13" xfId="0" applyFill="1" applyBorder="1" applyAlignment="1">
      <alignment horizontal="left" vertical="center" wrapText="1"/>
    </xf>
    <xf numFmtId="0" fontId="0" fillId="5" borderId="13" xfId="0" applyFill="1" applyBorder="1" applyAlignment="1">
      <alignment horizontal="center" vertical="center"/>
    </xf>
    <xf numFmtId="0" fontId="0" fillId="5" borderId="14" xfId="0" applyFill="1" applyBorder="1" applyAlignment="1">
      <alignment vertical="center" wrapText="1"/>
    </xf>
    <xf numFmtId="0" fontId="0" fillId="5" borderId="2" xfId="0" applyFill="1" applyBorder="1" applyAlignment="1">
      <alignment vertical="center" wrapText="1"/>
    </xf>
    <xf numFmtId="0" fontId="0" fillId="5" borderId="7" xfId="0" applyFill="1" applyBorder="1" applyAlignment="1">
      <alignment vertical="center" wrapText="1"/>
    </xf>
    <xf numFmtId="0" fontId="0" fillId="12" borderId="2"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12" xfId="0" applyFill="1" applyBorder="1" applyAlignment="1">
      <alignment vertical="center" wrapText="1"/>
    </xf>
    <xf numFmtId="0" fontId="0" fillId="12" borderId="13" xfId="0" applyFill="1" applyBorder="1" applyAlignment="1">
      <alignment horizontal="left" vertical="center" wrapText="1"/>
    </xf>
    <xf numFmtId="0" fontId="0" fillId="12" borderId="13" xfId="0" applyFill="1" applyBorder="1" applyAlignment="1">
      <alignment horizontal="center" vertical="center"/>
    </xf>
    <xf numFmtId="0" fontId="0" fillId="12" borderId="14" xfId="0" applyFill="1" applyBorder="1" applyAlignment="1">
      <alignment vertical="center" wrapText="1"/>
    </xf>
    <xf numFmtId="0" fontId="0" fillId="12" borderId="2" xfId="0" applyFill="1" applyBorder="1" applyAlignment="1">
      <alignment vertical="center" wrapText="1"/>
    </xf>
    <xf numFmtId="0" fontId="0" fillId="12" borderId="5" xfId="0" applyFill="1" applyBorder="1" applyAlignment="1">
      <alignment vertical="center" wrapText="1"/>
    </xf>
    <xf numFmtId="0" fontId="0" fillId="12" borderId="7" xfId="0" applyFill="1" applyBorder="1" applyAlignment="1">
      <alignment vertical="center" wrapText="1"/>
    </xf>
    <xf numFmtId="0" fontId="0" fillId="6" borderId="2"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12" xfId="0" applyFill="1" applyBorder="1" applyAlignment="1">
      <alignment vertical="center" wrapText="1"/>
    </xf>
    <xf numFmtId="0" fontId="0" fillId="6" borderId="13" xfId="0" applyFill="1" applyBorder="1" applyAlignment="1">
      <alignment horizontal="left" vertical="center" wrapText="1"/>
    </xf>
    <xf numFmtId="0" fontId="0" fillId="6" borderId="13" xfId="0" applyFill="1" applyBorder="1" applyAlignment="1">
      <alignment horizontal="center" vertical="center"/>
    </xf>
    <xf numFmtId="0" fontId="0" fillId="6" borderId="14" xfId="0" applyFill="1" applyBorder="1" applyAlignment="1">
      <alignment vertical="center" wrapText="1"/>
    </xf>
    <xf numFmtId="0" fontId="0" fillId="6" borderId="2" xfId="0" applyFill="1" applyBorder="1" applyAlignment="1">
      <alignment vertical="center" wrapText="1"/>
    </xf>
    <xf numFmtId="0" fontId="0" fillId="6" borderId="5" xfId="0" applyFill="1" applyBorder="1" applyAlignment="1">
      <alignment vertical="center" wrapText="1"/>
    </xf>
    <xf numFmtId="0" fontId="0" fillId="6" borderId="7" xfId="0" applyFill="1" applyBorder="1" applyAlignment="1">
      <alignment vertical="center" wrapText="1"/>
    </xf>
    <xf numFmtId="0" fontId="0" fillId="13" borderId="2"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7" xfId="0" applyFill="1" applyBorder="1" applyAlignment="1">
      <alignment horizontal="center" vertical="center" wrapText="1"/>
    </xf>
    <xf numFmtId="0" fontId="0" fillId="7" borderId="2" xfId="0" applyFill="1" applyBorder="1" applyAlignment="1">
      <alignment horizontal="center" vertical="center" wrapText="1"/>
    </xf>
    <xf numFmtId="0" fontId="0" fillId="7" borderId="5" xfId="0" applyFill="1" applyBorder="1" applyAlignment="1">
      <alignment horizontal="center" vertical="center" wrapText="1"/>
    </xf>
    <xf numFmtId="0" fontId="0" fillId="7" borderId="7" xfId="0" applyFill="1" applyBorder="1" applyAlignment="1">
      <alignment horizontal="center"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18" xfId="0" applyFill="1" applyBorder="1" applyAlignment="1">
      <alignment horizontal="left" vertical="center" wrapText="1"/>
    </xf>
    <xf numFmtId="0" fontId="0" fillId="2" borderId="10" xfId="0" applyFill="1" applyBorder="1" applyAlignment="1">
      <alignment horizontal="left" vertical="center" wrapText="1"/>
    </xf>
    <xf numFmtId="0" fontId="0" fillId="2" borderId="18" xfId="0" applyFill="1" applyBorder="1" applyAlignment="1">
      <alignment horizontal="left" vertical="center" wrapText="1"/>
    </xf>
    <xf numFmtId="0" fontId="0" fillId="2" borderId="11" xfId="0" applyFill="1" applyBorder="1" applyAlignment="1">
      <alignment horizontal="left" vertical="center" wrapText="1"/>
    </xf>
    <xf numFmtId="0" fontId="0" fillId="8" borderId="22" xfId="0" applyFill="1" applyBorder="1" applyAlignment="1">
      <alignment horizontal="left" vertical="center" wrapText="1"/>
    </xf>
    <xf numFmtId="0" fontId="0" fillId="3" borderId="22" xfId="0" applyFill="1" applyBorder="1" applyAlignment="1">
      <alignment horizontal="left" vertical="center" wrapText="1"/>
    </xf>
    <xf numFmtId="0" fontId="0" fillId="9" borderId="22"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8" xfId="0" applyFill="1" applyBorder="1" applyAlignment="1">
      <alignment horizontal="left" vertical="center" wrapText="1"/>
    </xf>
    <xf numFmtId="0" fontId="0" fillId="10" borderId="22" xfId="0" applyFill="1" applyBorder="1" applyAlignment="1">
      <alignment horizontal="left" vertical="center" wrapText="1"/>
    </xf>
    <xf numFmtId="0" fontId="0" fillId="10" borderId="10" xfId="0" applyFill="1" applyBorder="1" applyAlignment="1">
      <alignment horizontal="left" vertical="center" wrapText="1"/>
    </xf>
    <xf numFmtId="0" fontId="0" fillId="10" borderId="11" xfId="0" applyFill="1" applyBorder="1" applyAlignment="1">
      <alignment horizontal="left" vertical="center" wrapText="1"/>
    </xf>
    <xf numFmtId="0" fontId="0" fillId="10" borderId="18" xfId="0"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0" fillId="4" borderId="18" xfId="0" applyFill="1" applyBorder="1" applyAlignment="1">
      <alignment horizontal="left" vertical="center" wrapText="1"/>
    </xf>
    <xf numFmtId="0" fontId="0" fillId="11" borderId="10" xfId="0" applyFill="1" applyBorder="1" applyAlignment="1">
      <alignment horizontal="left" vertical="center" wrapText="1"/>
    </xf>
    <xf numFmtId="0" fontId="0" fillId="11" borderId="11" xfId="0" applyFill="1" applyBorder="1" applyAlignment="1">
      <alignment horizontal="left" vertical="center" wrapText="1"/>
    </xf>
    <xf numFmtId="0" fontId="0" fillId="11" borderId="18" xfId="0" applyFill="1" applyBorder="1" applyAlignment="1">
      <alignment horizontal="left" vertical="center" wrapText="1"/>
    </xf>
    <xf numFmtId="0" fontId="0" fillId="5" borderId="22" xfId="0" applyFill="1" applyBorder="1" applyAlignment="1">
      <alignment horizontal="left" vertical="center" wrapText="1"/>
    </xf>
    <xf numFmtId="0" fontId="0" fillId="5" borderId="10" xfId="0" applyFill="1" applyBorder="1" applyAlignment="1">
      <alignment horizontal="left" vertical="center" wrapText="1"/>
    </xf>
    <xf numFmtId="0" fontId="0" fillId="5" borderId="18" xfId="0" applyFill="1" applyBorder="1" applyAlignment="1">
      <alignment horizontal="left" vertical="center" wrapText="1"/>
    </xf>
    <xf numFmtId="0" fontId="0" fillId="12" borderId="22" xfId="0" applyFill="1" applyBorder="1" applyAlignment="1">
      <alignment horizontal="left" vertical="center" wrapText="1"/>
    </xf>
    <xf numFmtId="0" fontId="0" fillId="6" borderId="22" xfId="0" applyFill="1" applyBorder="1" applyAlignment="1">
      <alignment horizontal="left" vertical="center" wrapText="1"/>
    </xf>
    <xf numFmtId="0" fontId="0" fillId="6" borderId="11" xfId="0" applyFill="1" applyBorder="1" applyAlignment="1">
      <alignment horizontal="left" vertical="center" wrapText="1"/>
    </xf>
    <xf numFmtId="0" fontId="0" fillId="6" borderId="18" xfId="0" applyFill="1" applyBorder="1" applyAlignment="1">
      <alignment horizontal="left" vertical="center" wrapText="1"/>
    </xf>
    <xf numFmtId="0" fontId="0" fillId="12" borderId="10" xfId="0" applyFill="1" applyBorder="1" applyAlignment="1">
      <alignment horizontal="left" vertical="center" wrapText="1"/>
    </xf>
    <xf numFmtId="0" fontId="0" fillId="12" borderId="11" xfId="0" applyFill="1" applyBorder="1" applyAlignment="1">
      <alignment horizontal="left" vertical="center" wrapText="1"/>
    </xf>
    <xf numFmtId="0" fontId="0" fillId="12" borderId="18" xfId="0" applyFill="1" applyBorder="1" applyAlignment="1">
      <alignment horizontal="left" vertical="center" wrapText="1"/>
    </xf>
    <xf numFmtId="0" fontId="0" fillId="13" borderId="10" xfId="0" applyFill="1" applyBorder="1" applyAlignment="1">
      <alignment horizontal="left" vertical="center" wrapText="1"/>
    </xf>
    <xf numFmtId="0" fontId="0" fillId="13" borderId="11" xfId="0" applyFill="1" applyBorder="1" applyAlignment="1">
      <alignment horizontal="left" vertical="center" wrapText="1"/>
    </xf>
    <xf numFmtId="0" fontId="0" fillId="13" borderId="18" xfId="0" applyFill="1" applyBorder="1" applyAlignment="1">
      <alignment horizontal="left" vertical="center" wrapText="1"/>
    </xf>
    <xf numFmtId="0" fontId="0" fillId="7" borderId="10" xfId="0" applyFill="1" applyBorder="1" applyAlignment="1">
      <alignment horizontal="left" vertical="center" wrapText="1"/>
    </xf>
    <xf numFmtId="0" fontId="0" fillId="7" borderId="11" xfId="0" applyFill="1" applyBorder="1" applyAlignment="1">
      <alignment horizontal="left" vertical="center" wrapText="1"/>
    </xf>
    <xf numFmtId="0" fontId="0" fillId="7" borderId="18" xfId="0" applyFill="1" applyBorder="1" applyAlignment="1">
      <alignment horizontal="left" vertical="center" wrapText="1"/>
    </xf>
    <xf numFmtId="0" fontId="0" fillId="8" borderId="23" xfId="0" applyFill="1" applyBorder="1" applyAlignment="1">
      <alignment horizontal="center" vertical="center"/>
    </xf>
    <xf numFmtId="0" fontId="0" fillId="8" borderId="24" xfId="0" applyFill="1" applyBorder="1" applyAlignment="1">
      <alignment horizontal="center" vertical="center"/>
    </xf>
    <xf numFmtId="0" fontId="0" fillId="8" borderId="25"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8" borderId="26"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3" borderId="26" xfId="0" applyFill="1" applyBorder="1" applyAlignment="1">
      <alignment horizontal="center" vertical="center"/>
    </xf>
    <xf numFmtId="0" fontId="0" fillId="9" borderId="26"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10" borderId="26"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5" borderId="26" xfId="0" applyFill="1" applyBorder="1" applyAlignment="1">
      <alignment horizontal="center" vertical="center"/>
    </xf>
    <xf numFmtId="0" fontId="0" fillId="5" borderId="23" xfId="0" applyFill="1" applyBorder="1" applyAlignment="1">
      <alignment horizontal="center" vertical="center"/>
    </xf>
    <xf numFmtId="0" fontId="0" fillId="5" borderId="25" xfId="0" applyFill="1" applyBorder="1" applyAlignment="1">
      <alignment horizontal="center" vertical="center"/>
    </xf>
    <xf numFmtId="0" fontId="0" fillId="12" borderId="26" xfId="0" applyFill="1" applyBorder="1" applyAlignment="1">
      <alignment horizontal="center" vertical="center"/>
    </xf>
    <xf numFmtId="0" fontId="0" fillId="12" borderId="23" xfId="0" applyFill="1" applyBorder="1" applyAlignment="1">
      <alignment horizontal="center" vertical="center"/>
    </xf>
    <xf numFmtId="0" fontId="0" fillId="12" borderId="24" xfId="0" applyFill="1" applyBorder="1" applyAlignment="1">
      <alignment horizontal="center" vertical="center"/>
    </xf>
    <xf numFmtId="0" fontId="0" fillId="12" borderId="25" xfId="0" applyFill="1" applyBorder="1" applyAlignment="1">
      <alignment horizontal="center" vertical="center"/>
    </xf>
    <xf numFmtId="0" fontId="0" fillId="6" borderId="26"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13" borderId="23" xfId="0" applyFill="1" applyBorder="1" applyAlignment="1">
      <alignment horizontal="center" vertical="center"/>
    </xf>
    <xf numFmtId="0" fontId="0" fillId="13" borderId="24" xfId="0" applyFill="1" applyBorder="1" applyAlignment="1">
      <alignment horizontal="center" vertical="center"/>
    </xf>
    <xf numFmtId="0" fontId="0" fillId="13" borderId="25"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8" borderId="30" xfId="0" applyFill="1" applyBorder="1" applyAlignment="1">
      <alignment horizontal="center" vertical="center" wrapText="1"/>
    </xf>
    <xf numFmtId="0" fontId="0" fillId="8" borderId="31" xfId="0" applyFill="1" applyBorder="1" applyAlignment="1">
      <alignment horizontal="center" vertical="center"/>
    </xf>
    <xf numFmtId="0" fontId="0" fillId="8" borderId="32" xfId="0" applyFill="1" applyBorder="1" applyAlignment="1">
      <alignment horizontal="center" vertical="center" wrapText="1"/>
    </xf>
    <xf numFmtId="0" fontId="0" fillId="8" borderId="33" xfId="0" applyFill="1" applyBorder="1" applyAlignment="1">
      <alignment horizontal="center" vertical="center"/>
    </xf>
    <xf numFmtId="0" fontId="0" fillId="8" borderId="34" xfId="0" applyFill="1" applyBorder="1" applyAlignment="1">
      <alignment horizontal="center" vertical="center" wrapText="1"/>
    </xf>
    <xf numFmtId="0" fontId="0" fillId="8" borderId="35" xfId="0" applyFill="1" applyBorder="1" applyAlignment="1">
      <alignment horizontal="center" vertical="center"/>
    </xf>
    <xf numFmtId="0" fontId="0" fillId="2" borderId="30" xfId="0" applyFill="1" applyBorder="1" applyAlignment="1">
      <alignment horizontal="center" vertical="center" wrapText="1"/>
    </xf>
    <xf numFmtId="0" fontId="0" fillId="2" borderId="31" xfId="0" applyFill="1" applyBorder="1" applyAlignment="1">
      <alignment horizontal="center" vertical="center"/>
    </xf>
    <xf numFmtId="0" fontId="0" fillId="2" borderId="34" xfId="0" applyFill="1" applyBorder="1" applyAlignment="1">
      <alignment horizontal="center" vertical="center" wrapText="1"/>
    </xf>
    <xf numFmtId="0" fontId="0" fillId="2" borderId="35" xfId="0" applyFill="1"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xf>
    <xf numFmtId="0" fontId="0" fillId="8" borderId="36" xfId="0" applyFill="1" applyBorder="1" applyAlignment="1">
      <alignment horizontal="center" vertical="center" wrapText="1"/>
    </xf>
    <xf numFmtId="0" fontId="0" fillId="8" borderId="37" xfId="0" applyFill="1" applyBorder="1" applyAlignment="1">
      <alignment horizontal="center" vertical="center"/>
    </xf>
    <xf numFmtId="0" fontId="0" fillId="9" borderId="30" xfId="0" applyFill="1" applyBorder="1" applyAlignment="1">
      <alignment horizontal="center" vertical="center" wrapText="1"/>
    </xf>
    <xf numFmtId="0" fontId="0" fillId="9" borderId="31" xfId="0" applyFill="1" applyBorder="1" applyAlignment="1">
      <alignment horizontal="center" vertical="center"/>
    </xf>
    <xf numFmtId="0" fontId="0" fillId="9" borderId="32" xfId="0" applyFill="1" applyBorder="1" applyAlignment="1">
      <alignment horizontal="center" vertical="center" wrapText="1"/>
    </xf>
    <xf numFmtId="0" fontId="0" fillId="9" borderId="33" xfId="0" applyFill="1" applyBorder="1" applyAlignment="1">
      <alignment horizontal="center" vertical="center"/>
    </xf>
    <xf numFmtId="0" fontId="0" fillId="9" borderId="34" xfId="0" applyFill="1" applyBorder="1" applyAlignment="1">
      <alignment horizontal="center" vertical="center" wrapText="1"/>
    </xf>
    <xf numFmtId="0" fontId="0" fillId="9" borderId="35" xfId="0" applyFill="1" applyBorder="1" applyAlignment="1">
      <alignment horizontal="center" vertical="center"/>
    </xf>
    <xf numFmtId="0" fontId="0" fillId="3" borderId="36" xfId="0" applyFill="1" applyBorder="1" applyAlignment="1">
      <alignment horizontal="center" vertical="center" wrapText="1"/>
    </xf>
    <xf numFmtId="0" fontId="0" fillId="3" borderId="37" xfId="0" applyFill="1" applyBorder="1" applyAlignment="1">
      <alignment horizontal="center" vertical="center"/>
    </xf>
    <xf numFmtId="0" fontId="0" fillId="9" borderId="36" xfId="0" applyFill="1" applyBorder="1" applyAlignment="1">
      <alignment horizontal="center" vertical="center" wrapText="1"/>
    </xf>
    <xf numFmtId="0" fontId="0" fillId="9" borderId="37" xfId="0" applyFill="1" applyBorder="1" applyAlignment="1">
      <alignment horizontal="center" vertical="center"/>
    </xf>
    <xf numFmtId="0" fontId="0" fillId="3" borderId="30" xfId="0" applyFill="1" applyBorder="1" applyAlignment="1">
      <alignment horizontal="center" vertical="center" wrapText="1"/>
    </xf>
    <xf numFmtId="0" fontId="0" fillId="3" borderId="31" xfId="0" applyFill="1" applyBorder="1" applyAlignment="1">
      <alignment horizontal="center" vertical="center"/>
    </xf>
    <xf numFmtId="0" fontId="0" fillId="3" borderId="32" xfId="0" applyFill="1" applyBorder="1" applyAlignment="1">
      <alignment horizontal="center" vertical="center" wrapText="1"/>
    </xf>
    <xf numFmtId="0" fontId="0" fillId="3" borderId="33" xfId="0" applyFill="1" applyBorder="1" applyAlignment="1">
      <alignment horizontal="center" vertical="center"/>
    </xf>
    <xf numFmtId="0" fontId="0" fillId="3" borderId="34" xfId="0" applyFill="1" applyBorder="1" applyAlignment="1">
      <alignment horizontal="center" vertical="center" wrapText="1"/>
    </xf>
    <xf numFmtId="0" fontId="0" fillId="3" borderId="35" xfId="0" applyFill="1" applyBorder="1" applyAlignment="1">
      <alignment horizontal="center" vertical="center"/>
    </xf>
    <xf numFmtId="0" fontId="0" fillId="10" borderId="36" xfId="0" applyFill="1" applyBorder="1" applyAlignment="1">
      <alignment horizontal="center" vertical="center" wrapText="1"/>
    </xf>
    <xf numFmtId="0" fontId="0" fillId="10" borderId="37" xfId="0" applyFill="1" applyBorder="1" applyAlignment="1">
      <alignment horizontal="center" vertical="center"/>
    </xf>
    <xf numFmtId="0" fontId="0" fillId="10" borderId="30" xfId="0" applyFill="1" applyBorder="1" applyAlignment="1">
      <alignment horizontal="center" vertical="center" wrapText="1"/>
    </xf>
    <xf numFmtId="0" fontId="0" fillId="10" borderId="31" xfId="0" applyFill="1" applyBorder="1" applyAlignment="1">
      <alignment horizontal="center" vertical="center"/>
    </xf>
    <xf numFmtId="0" fontId="0" fillId="10" borderId="32" xfId="0" applyFill="1" applyBorder="1" applyAlignment="1">
      <alignment horizontal="center" vertical="center" wrapText="1"/>
    </xf>
    <xf numFmtId="0" fontId="0" fillId="10" borderId="33" xfId="0" applyFill="1" applyBorder="1" applyAlignment="1">
      <alignment horizontal="center" vertical="center"/>
    </xf>
    <xf numFmtId="0" fontId="0" fillId="10" borderId="34" xfId="0" applyFill="1" applyBorder="1" applyAlignment="1">
      <alignment horizontal="center" vertical="center" wrapText="1"/>
    </xf>
    <xf numFmtId="0" fontId="0" fillId="10" borderId="35" xfId="0" applyFill="1" applyBorder="1" applyAlignment="1">
      <alignment horizontal="center"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0" fillId="4" borderId="32" xfId="0" applyFill="1" applyBorder="1" applyAlignment="1">
      <alignment horizontal="center" vertical="center" wrapText="1"/>
    </xf>
    <xf numFmtId="0" fontId="0" fillId="4" borderId="33" xfId="0" applyFill="1" applyBorder="1" applyAlignment="1">
      <alignment horizontal="center" vertical="center"/>
    </xf>
    <xf numFmtId="0" fontId="0" fillId="4" borderId="34" xfId="0" applyFill="1" applyBorder="1" applyAlignment="1">
      <alignment horizontal="center" vertical="center" wrapText="1"/>
    </xf>
    <xf numFmtId="0" fontId="0" fillId="4" borderId="35" xfId="0" applyFill="1" applyBorder="1" applyAlignment="1">
      <alignment horizontal="center" vertical="center"/>
    </xf>
    <xf numFmtId="0" fontId="0" fillId="11" borderId="30" xfId="0" applyFill="1" applyBorder="1" applyAlignment="1">
      <alignment horizontal="center" vertical="center" wrapText="1"/>
    </xf>
    <xf numFmtId="0" fontId="0" fillId="11" borderId="31" xfId="0" applyFill="1" applyBorder="1" applyAlignment="1">
      <alignment horizontal="center" vertical="center"/>
    </xf>
    <xf numFmtId="0" fontId="0" fillId="11" borderId="32" xfId="0" applyFill="1" applyBorder="1" applyAlignment="1">
      <alignment horizontal="center" vertical="center" wrapText="1"/>
    </xf>
    <xf numFmtId="0" fontId="0" fillId="11" borderId="33" xfId="0" applyFill="1" applyBorder="1" applyAlignment="1">
      <alignment horizontal="center" vertical="center"/>
    </xf>
    <xf numFmtId="0" fontId="0" fillId="11" borderId="34" xfId="0" applyFill="1" applyBorder="1" applyAlignment="1">
      <alignment horizontal="center" vertical="center" wrapText="1"/>
    </xf>
    <xf numFmtId="0" fontId="0" fillId="11" borderId="35" xfId="0" applyFill="1" applyBorder="1" applyAlignment="1">
      <alignment horizontal="center" vertical="center"/>
    </xf>
    <xf numFmtId="0" fontId="0" fillId="5" borderId="36" xfId="0" applyFill="1" applyBorder="1" applyAlignment="1">
      <alignment horizontal="center" vertical="center" wrapText="1"/>
    </xf>
    <xf numFmtId="0" fontId="0" fillId="5" borderId="37" xfId="0"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xf>
    <xf numFmtId="0" fontId="0" fillId="5" borderId="34" xfId="0" applyFill="1" applyBorder="1" applyAlignment="1">
      <alignment horizontal="center" vertical="center" wrapText="1"/>
    </xf>
    <xf numFmtId="0" fontId="0" fillId="5" borderId="35" xfId="0" applyFill="1" applyBorder="1" applyAlignment="1">
      <alignment horizontal="center" vertical="center"/>
    </xf>
    <xf numFmtId="0" fontId="0" fillId="12" borderId="36" xfId="0" applyFill="1" applyBorder="1" applyAlignment="1">
      <alignment horizontal="center" vertical="center" wrapText="1"/>
    </xf>
    <xf numFmtId="0" fontId="0" fillId="12" borderId="37" xfId="0" applyFill="1" applyBorder="1" applyAlignment="1">
      <alignment horizontal="center" vertical="center"/>
    </xf>
    <xf numFmtId="0" fontId="0" fillId="12" borderId="30" xfId="0" applyFill="1" applyBorder="1" applyAlignment="1">
      <alignment horizontal="center" vertical="center" wrapText="1"/>
    </xf>
    <xf numFmtId="0" fontId="0" fillId="12" borderId="31" xfId="0" applyFill="1" applyBorder="1" applyAlignment="1">
      <alignment horizontal="center" vertical="center"/>
    </xf>
    <xf numFmtId="0" fontId="0" fillId="12" borderId="32" xfId="0" applyFill="1" applyBorder="1" applyAlignment="1">
      <alignment horizontal="center" vertical="center" wrapText="1"/>
    </xf>
    <xf numFmtId="0" fontId="0" fillId="12" borderId="33" xfId="0" applyFill="1" applyBorder="1" applyAlignment="1">
      <alignment horizontal="center" vertical="center"/>
    </xf>
    <xf numFmtId="0" fontId="0" fillId="12" borderId="34" xfId="0" applyFill="1" applyBorder="1" applyAlignment="1">
      <alignment horizontal="center" vertical="center" wrapText="1"/>
    </xf>
    <xf numFmtId="0" fontId="0" fillId="12" borderId="35" xfId="0" applyFill="1" applyBorder="1" applyAlignment="1">
      <alignment horizontal="center" vertical="center"/>
    </xf>
    <xf numFmtId="0" fontId="0" fillId="6" borderId="36" xfId="0" applyFill="1" applyBorder="1" applyAlignment="1">
      <alignment horizontal="center" vertical="center" wrapText="1"/>
    </xf>
    <xf numFmtId="0" fontId="0" fillId="6" borderId="37" xfId="0" applyFill="1" applyBorder="1" applyAlignment="1">
      <alignment horizontal="center" vertical="center"/>
    </xf>
    <xf numFmtId="0" fontId="0" fillId="6" borderId="30" xfId="0" applyFill="1" applyBorder="1" applyAlignment="1">
      <alignment horizontal="center" vertical="center" wrapText="1"/>
    </xf>
    <xf numFmtId="0" fontId="0" fillId="6" borderId="31" xfId="0" applyFill="1" applyBorder="1" applyAlignment="1">
      <alignment horizontal="center" vertical="center"/>
    </xf>
    <xf numFmtId="0" fontId="0" fillId="6" borderId="32" xfId="0" applyFill="1" applyBorder="1" applyAlignment="1">
      <alignment horizontal="center" vertical="center" wrapText="1"/>
    </xf>
    <xf numFmtId="0" fontId="0" fillId="6" borderId="33" xfId="0" applyFill="1" applyBorder="1" applyAlignment="1">
      <alignment horizontal="center" vertical="center"/>
    </xf>
    <xf numFmtId="0" fontId="0" fillId="6" borderId="34" xfId="0" applyFill="1" applyBorder="1" applyAlignment="1">
      <alignment horizontal="center" vertical="center" wrapText="1"/>
    </xf>
    <xf numFmtId="0" fontId="0" fillId="6" borderId="35" xfId="0" applyFill="1" applyBorder="1" applyAlignment="1">
      <alignment horizontal="center" vertical="center"/>
    </xf>
    <xf numFmtId="0" fontId="0" fillId="13" borderId="30" xfId="0" applyFill="1" applyBorder="1" applyAlignment="1">
      <alignment horizontal="center" vertical="center" wrapText="1"/>
    </xf>
    <xf numFmtId="0" fontId="0" fillId="13" borderId="31" xfId="0" applyFill="1" applyBorder="1" applyAlignment="1">
      <alignment horizontal="center" vertical="center"/>
    </xf>
    <xf numFmtId="0" fontId="0" fillId="13" borderId="32" xfId="0" applyFill="1" applyBorder="1" applyAlignment="1">
      <alignment horizontal="center" vertical="center" wrapText="1"/>
    </xf>
    <xf numFmtId="0" fontId="0" fillId="13" borderId="33" xfId="0" applyFill="1" applyBorder="1" applyAlignment="1">
      <alignment horizontal="center" vertical="center"/>
    </xf>
    <xf numFmtId="0" fontId="0" fillId="13" borderId="34" xfId="0" applyFill="1" applyBorder="1" applyAlignment="1">
      <alignment horizontal="center" vertical="center" wrapText="1"/>
    </xf>
    <xf numFmtId="0" fontId="0" fillId="13" borderId="35" xfId="0" applyFill="1" applyBorder="1" applyAlignment="1">
      <alignment horizontal="center" vertical="center"/>
    </xf>
    <xf numFmtId="0" fontId="0" fillId="7" borderId="30" xfId="0" applyFill="1" applyBorder="1" applyAlignment="1">
      <alignment horizontal="center" vertical="center" wrapText="1"/>
    </xf>
    <xf numFmtId="0" fontId="0" fillId="7" borderId="31" xfId="0" applyFill="1" applyBorder="1" applyAlignment="1">
      <alignment horizontal="center" vertical="center"/>
    </xf>
    <xf numFmtId="0" fontId="0" fillId="7" borderId="32" xfId="0" applyFill="1" applyBorder="1" applyAlignment="1">
      <alignment horizontal="center" vertical="center" wrapText="1"/>
    </xf>
    <xf numFmtId="0" fontId="0" fillId="7" borderId="33" xfId="0" applyFill="1" applyBorder="1" applyAlignment="1">
      <alignment horizontal="center" vertical="center"/>
    </xf>
    <xf numFmtId="0" fontId="0" fillId="7" borderId="34" xfId="0" applyFill="1" applyBorder="1" applyAlignment="1">
      <alignment horizontal="center" vertical="center" wrapText="1"/>
    </xf>
    <xf numFmtId="0" fontId="0" fillId="7" borderId="35" xfId="0" applyFill="1" applyBorder="1" applyAlignment="1">
      <alignment horizontal="center" vertical="center"/>
    </xf>
    <xf numFmtId="0" fontId="0" fillId="13" borderId="38" xfId="0" applyFill="1" applyBorder="1" applyAlignment="1">
      <alignment horizontal="center" vertical="center" wrapText="1"/>
    </xf>
    <xf numFmtId="0" fontId="0" fillId="13" borderId="39" xfId="0" applyFill="1" applyBorder="1" applyAlignment="1">
      <alignment horizontal="center" vertical="center"/>
    </xf>
    <xf numFmtId="0" fontId="0" fillId="13" borderId="40" xfId="0"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3" fillId="0" borderId="44" xfId="0" applyFont="1" applyBorder="1" applyAlignment="1">
      <alignment horizontal="left"/>
    </xf>
    <xf numFmtId="0" fontId="3" fillId="0" borderId="45" xfId="0" applyFont="1" applyBorder="1" applyAlignment="1">
      <alignment horizontal="left"/>
    </xf>
    <xf numFmtId="0" fontId="3" fillId="0" borderId="46" xfId="0" applyFont="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47" xfId="0" applyFont="1" applyBorder="1" applyAlignment="1">
      <alignment horizontal="left"/>
    </xf>
    <xf numFmtId="0" fontId="3" fillId="0" borderId="42" xfId="0" applyFont="1" applyBorder="1" applyAlignment="1">
      <alignment horizontal="center"/>
    </xf>
    <xf numFmtId="0" fontId="3" fillId="0" borderId="43" xfId="0" applyFont="1" applyBorder="1" applyAlignment="1">
      <alignment horizontal="center"/>
    </xf>
    <xf numFmtId="0" fontId="3" fillId="0" borderId="17"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3" fillId="16" borderId="47" xfId="0" applyFont="1" applyFill="1" applyBorder="1" applyAlignment="1">
      <alignment horizontal="center"/>
    </xf>
    <xf numFmtId="0" fontId="0" fillId="16" borderId="44" xfId="0" applyFill="1" applyBorder="1" applyAlignment="1">
      <alignment horizontal="center"/>
    </xf>
    <xf numFmtId="0" fontId="0" fillId="16" borderId="45" xfId="0" applyFill="1" applyBorder="1" applyAlignment="1">
      <alignment horizontal="center"/>
    </xf>
    <xf numFmtId="0" fontId="0" fillId="16" borderId="46" xfId="0" applyFill="1" applyBorder="1" applyAlignment="1">
      <alignment horizontal="center"/>
    </xf>
    <xf numFmtId="0" fontId="0" fillId="16" borderId="0" xfId="0" applyFill="1" applyAlignment="1">
      <alignment horizontal="center"/>
    </xf>
    <xf numFmtId="0" fontId="3" fillId="16" borderId="17" xfId="0" applyFont="1" applyFill="1" applyBorder="1" applyAlignment="1">
      <alignment horizontal="center"/>
    </xf>
    <xf numFmtId="0" fontId="0" fillId="16" borderId="3" xfId="0" applyFill="1" applyBorder="1" applyAlignment="1">
      <alignment horizontal="center"/>
    </xf>
    <xf numFmtId="0" fontId="0" fillId="16" borderId="1" xfId="0" applyFill="1" applyBorder="1" applyAlignment="1">
      <alignment horizontal="center"/>
    </xf>
    <xf numFmtId="0" fontId="0" fillId="16" borderId="8" xfId="0" applyFill="1" applyBorder="1" applyAlignment="1">
      <alignment horizontal="center"/>
    </xf>
    <xf numFmtId="0" fontId="0" fillId="0" borderId="0" xfId="0" pivotButton="1"/>
    <xf numFmtId="0" fontId="0" fillId="0" borderId="0" xfId="0" applyNumberFormat="1" applyAlignment="1">
      <alignment horizontal="center"/>
    </xf>
    <xf numFmtId="0" fontId="0" fillId="16" borderId="0" xfId="0" applyFill="1" applyAlignment="1">
      <alignment horizontal="center" vertical="center"/>
    </xf>
    <xf numFmtId="0" fontId="6" fillId="16" borderId="0" xfId="0" applyFont="1" applyFill="1" applyAlignment="1">
      <alignment horizontal="center" vertical="center"/>
    </xf>
    <xf numFmtId="0" fontId="0" fillId="0" borderId="0" xfId="0" applyFill="1" applyAlignment="1">
      <alignment horizontal="right" vertical="center" wrapText="1"/>
    </xf>
    <xf numFmtId="0" fontId="6" fillId="16" borderId="0" xfId="0" applyFont="1" applyFill="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0" fontId="0" fillId="17" borderId="1" xfId="0" applyFill="1" applyBorder="1" applyAlignment="1">
      <alignment horizontal="center" vertical="center"/>
    </xf>
    <xf numFmtId="0" fontId="0" fillId="17" borderId="3" xfId="0" applyFill="1" applyBorder="1" applyAlignment="1">
      <alignment horizontal="center" vertical="center"/>
    </xf>
    <xf numFmtId="0" fontId="0" fillId="17" borderId="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17" borderId="6" xfId="0" applyFill="1" applyBorder="1" applyAlignment="1">
      <alignment horizontal="center" vertical="center"/>
    </xf>
    <xf numFmtId="0" fontId="1" fillId="14" borderId="27" xfId="0" applyFont="1" applyFill="1" applyBorder="1" applyAlignment="1">
      <alignment horizontal="left" vertical="center" wrapText="1"/>
    </xf>
    <xf numFmtId="0" fontId="1" fillId="14" borderId="28" xfId="0" applyFont="1" applyFill="1" applyBorder="1" applyAlignment="1">
      <alignment horizontal="left" vertical="center"/>
    </xf>
    <xf numFmtId="0" fontId="1" fillId="14" borderId="29" xfId="0" applyFont="1" applyFill="1" applyBorder="1" applyAlignment="1">
      <alignment horizontal="left" vertical="center"/>
    </xf>
    <xf numFmtId="0" fontId="1" fillId="15" borderId="0" xfId="0" applyFont="1" applyFill="1" applyBorder="1" applyAlignment="1">
      <alignment horizontal="left" vertical="center" wrapText="1"/>
    </xf>
    <xf numFmtId="0" fontId="1" fillId="15" borderId="0" xfId="0" applyFont="1" applyFill="1" applyAlignment="1">
      <alignment horizontal="left" vertical="center"/>
    </xf>
    <xf numFmtId="0" fontId="0" fillId="13" borderId="4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17" borderId="8" xfId="0" applyFill="1" applyBorder="1" applyAlignment="1">
      <alignment horizontal="center" vertical="center" wrapText="1"/>
    </xf>
    <xf numFmtId="0" fontId="0" fillId="4" borderId="0" xfId="0" applyFill="1" applyAlignment="1">
      <alignment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16" xfId="0" applyFill="1" applyBorder="1" applyAlignment="1">
      <alignment horizontal="center" vertical="center"/>
    </xf>
    <xf numFmtId="0" fontId="0" fillId="0" borderId="24" xfId="0" applyFill="1" applyBorder="1" applyAlignment="1">
      <alignment horizontal="center" vertical="center"/>
    </xf>
    <xf numFmtId="0" fontId="0" fillId="0" borderId="20" xfId="0" applyFill="1" applyBorder="1" applyAlignment="1">
      <alignment horizontal="center" vertical="center"/>
    </xf>
    <xf numFmtId="0" fontId="0" fillId="0" borderId="25" xfId="0" applyFill="1" applyBorder="1" applyAlignment="1">
      <alignment horizontal="center" vertical="center"/>
    </xf>
    <xf numFmtId="0" fontId="0" fillId="4" borderId="4" xfId="0" applyFill="1" applyBorder="1" applyAlignment="1">
      <alignment horizontal="left" vertical="center" wrapText="1"/>
    </xf>
    <xf numFmtId="0" fontId="0" fillId="4" borderId="9" xfId="0" applyFill="1" applyBorder="1" applyAlignment="1">
      <alignment horizontal="left" vertical="center" wrapText="1"/>
    </xf>
    <xf numFmtId="0" fontId="0" fillId="11" borderId="6" xfId="0" applyFill="1" applyBorder="1" applyAlignment="1">
      <alignment horizontal="left" vertical="center" wrapText="1"/>
    </xf>
    <xf numFmtId="0" fontId="0" fillId="11" borderId="11" xfId="0" applyFill="1" applyBorder="1" applyAlignment="1">
      <alignment horizontal="left" vertical="center" wrapText="1"/>
    </xf>
    <xf numFmtId="0" fontId="0" fillId="8" borderId="4" xfId="0" applyFill="1" applyBorder="1" applyAlignment="1">
      <alignment vertical="center" wrapText="1"/>
    </xf>
    <xf numFmtId="0" fontId="0" fillId="8" borderId="6" xfId="0" applyFill="1" applyBorder="1" applyAlignment="1">
      <alignment vertical="center" wrapText="1"/>
    </xf>
    <xf numFmtId="0" fontId="0" fillId="2" borderId="4" xfId="0" applyFill="1" applyBorder="1" applyAlignment="1">
      <alignment vertical="center" wrapText="1"/>
    </xf>
    <xf numFmtId="0" fontId="0" fillId="2" borderId="9" xfId="0" applyFill="1" applyBorder="1" applyAlignment="1">
      <alignment vertical="center" wrapText="1"/>
    </xf>
    <xf numFmtId="0" fontId="0" fillId="8" borderId="6" xfId="0" applyFill="1" applyBorder="1" applyAlignment="1">
      <alignment horizontal="left" vertical="center" wrapText="1"/>
    </xf>
    <xf numFmtId="0" fontId="0" fillId="8" borderId="9" xfId="0" applyFill="1" applyBorder="1" applyAlignment="1">
      <alignment horizontal="left" vertical="center" wrapText="1"/>
    </xf>
    <xf numFmtId="0" fontId="0" fillId="8" borderId="10" xfId="0" applyFill="1" applyBorder="1" applyAlignment="1">
      <alignment horizontal="left" vertical="center" wrapText="1"/>
    </xf>
    <xf numFmtId="0" fontId="0" fillId="8" borderId="18" xfId="0" applyFill="1" applyBorder="1" applyAlignment="1">
      <alignment horizontal="left" vertical="center" wrapText="1"/>
    </xf>
    <xf numFmtId="0" fontId="0" fillId="8" borderId="4" xfId="0" applyFill="1" applyBorder="1" applyAlignment="1">
      <alignment horizontal="left" vertical="center" wrapText="1"/>
    </xf>
    <xf numFmtId="0" fontId="0" fillId="8" borderId="11" xfId="0" applyFill="1" applyBorder="1" applyAlignment="1">
      <alignment horizontal="left" vertical="center" wrapText="1"/>
    </xf>
    <xf numFmtId="0" fontId="0" fillId="8" borderId="3" xfId="0" applyFill="1" applyBorder="1" applyAlignment="1">
      <alignment horizontal="center" vertical="center" wrapText="1"/>
    </xf>
    <xf numFmtId="0" fontId="0" fillId="8" borderId="8"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18"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8" xfId="0" applyFill="1" applyBorder="1" applyAlignment="1">
      <alignment horizontal="center" vertical="center" wrapText="1"/>
    </xf>
    <xf numFmtId="0" fontId="0" fillId="11" borderId="10" xfId="0" applyFill="1" applyBorder="1" applyAlignment="1">
      <alignment horizontal="left" vertical="center" wrapText="1"/>
    </xf>
    <xf numFmtId="0" fontId="0" fillId="12" borderId="10" xfId="0" applyFill="1" applyBorder="1" applyAlignment="1">
      <alignment vertical="center" wrapText="1"/>
    </xf>
    <xf numFmtId="0" fontId="0" fillId="12" borderId="11" xfId="0" applyFill="1" applyBorder="1" applyAlignment="1">
      <alignment vertical="center" wrapText="1"/>
    </xf>
    <xf numFmtId="0" fontId="0" fillId="12" borderId="18" xfId="0" applyFill="1" applyBorder="1" applyAlignment="1">
      <alignment vertical="center" wrapText="1"/>
    </xf>
    <xf numFmtId="0" fontId="0" fillId="12" borderId="4" xfId="0" applyFill="1" applyBorder="1" applyAlignment="1">
      <alignment horizontal="left" vertical="center" wrapText="1"/>
    </xf>
    <xf numFmtId="0" fontId="0" fillId="12" borderId="6" xfId="0" applyFill="1" applyBorder="1" applyAlignment="1">
      <alignment horizontal="left" vertical="center" wrapText="1"/>
    </xf>
    <xf numFmtId="0" fontId="0" fillId="12" borderId="9" xfId="0" applyFill="1" applyBorder="1" applyAlignment="1">
      <alignment horizontal="left" vertical="center" wrapText="1"/>
    </xf>
    <xf numFmtId="0" fontId="0" fillId="6" borderId="10" xfId="0" applyFill="1" applyBorder="1" applyAlignment="1">
      <alignment horizontal="left" vertical="center" wrapText="1"/>
    </xf>
    <xf numFmtId="0" fontId="0" fillId="6" borderId="11" xfId="0" applyFill="1" applyBorder="1" applyAlignment="1">
      <alignment horizontal="left" vertical="center" wrapText="1"/>
    </xf>
    <xf numFmtId="0" fontId="0" fillId="6" borderId="4" xfId="0" applyFill="1" applyBorder="1" applyAlignment="1">
      <alignment horizontal="left" vertical="center" wrapText="1"/>
    </xf>
    <xf numFmtId="0" fontId="0" fillId="6" borderId="6" xfId="0" applyFill="1" applyBorder="1" applyAlignment="1">
      <alignment horizontal="left" vertic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0" xfId="0" applyFill="1" applyBorder="1" applyAlignment="1">
      <alignment horizontal="center" vertical="center" wrapText="1"/>
    </xf>
    <xf numFmtId="0" fontId="0" fillId="9" borderId="3" xfId="0" applyFill="1" applyBorder="1" applyAlignment="1">
      <alignment horizontal="center" vertical="center" wrapText="1"/>
    </xf>
    <xf numFmtId="0" fontId="0" fillId="9" borderId="1" xfId="0" applyFill="1" applyBorder="1" applyAlignment="1">
      <alignment horizontal="center" vertical="center" wrapText="1"/>
    </xf>
    <xf numFmtId="0" fontId="0" fillId="9" borderId="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20"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2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8" xfId="0" applyFill="1" applyBorder="1" applyAlignment="1">
      <alignment horizontal="center" vertical="center" wrapText="1"/>
    </xf>
    <xf numFmtId="0" fontId="0" fillId="10" borderId="18"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8"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20"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20"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8"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8"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8" xfId="0" applyFill="1" applyBorder="1" applyAlignment="1">
      <alignment horizontal="center" vertical="center" wrapText="1"/>
    </xf>
    <xf numFmtId="0" fontId="0" fillId="11" borderId="10"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18" xfId="0" applyFill="1" applyBorder="1" applyAlignment="1">
      <alignment horizontal="center" vertical="center" wrapText="1"/>
    </xf>
    <xf numFmtId="0" fontId="0" fillId="13" borderId="3" xfId="0" applyFill="1" applyBorder="1" applyAlignment="1">
      <alignment horizontal="center" vertical="center" wrapText="1"/>
    </xf>
    <xf numFmtId="0" fontId="0" fillId="13" borderId="8"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20"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20" xfId="0" applyFill="1" applyBorder="1" applyAlignment="1">
      <alignment horizontal="center" vertical="center" wrapText="1"/>
    </xf>
    <xf numFmtId="0" fontId="0" fillId="12" borderId="10"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18" xfId="0" applyFill="1" applyBorder="1" applyAlignment="1">
      <alignment horizontal="center" vertical="center" wrapText="1"/>
    </xf>
    <xf numFmtId="0" fontId="0" fillId="13" borderId="1"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 xfId="0" applyFill="1" applyBorder="1" applyAlignment="1">
      <alignment horizontal="center" vertical="center" wrapText="1"/>
    </xf>
    <xf numFmtId="0" fontId="0" fillId="7" borderId="8"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 xfId="0" applyFill="1" applyBorder="1" applyAlignment="1">
      <alignment horizontal="center" vertical="center" wrapText="1"/>
    </xf>
    <xf numFmtId="0" fontId="0" fillId="6" borderId="8" xfId="0" applyFill="1" applyBorder="1" applyAlignment="1">
      <alignment horizontal="center" vertical="center" wrapText="1"/>
    </xf>
    <xf numFmtId="0" fontId="0" fillId="0" borderId="0" xfId="0" applyNumberFormat="1"/>
  </cellXfs>
  <cellStyles count="1">
    <cellStyle name="Normal" xfId="0" builtinId="0"/>
  </cellStyles>
  <dxfs count="12">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umont" refreshedDate="44062.463731944445" createdVersion="6" refreshedVersion="6" minRefreshableVersion="3" recordCount="152">
  <cacheSource type="worksheet">
    <worksheetSource ref="A1:Q153" sheet="Référentiel TAB"/>
  </cacheSource>
  <cacheFields count="17">
    <cacheField name="ID0" numFmtId="0">
      <sharedItems count="6">
        <s v="1."/>
        <s v="2."/>
        <s v="3."/>
        <s v="4."/>
        <s v="5."/>
        <s v="6."/>
      </sharedItems>
    </cacheField>
    <cacheField name="Connaissances" numFmtId="0">
      <sharedItems containsBlank="1"/>
    </cacheField>
    <cacheField name="ID1" numFmtId="0">
      <sharedItems/>
    </cacheField>
    <cacheField name="S/connaissances" numFmtId="0">
      <sharedItems containsBlank="1"/>
    </cacheField>
    <cacheField name="ID2" numFmtId="0">
      <sharedItems/>
    </cacheField>
    <cacheField name="S/S connaissances" numFmtId="0">
      <sharedItems containsBlank="1"/>
    </cacheField>
    <cacheField name="ITEMS" numFmtId="0">
      <sharedItems longText="1"/>
    </cacheField>
    <cacheField name="Liens sciences" numFmtId="0">
      <sharedItems containsBlank="1"/>
    </cacheField>
    <cacheField name="1ère" numFmtId="0">
      <sharedItems/>
    </cacheField>
    <cacheField name="IT" numFmtId="0">
      <sharedItems containsString="0" containsBlank="1" containsNumber="1" containsInteger="1" minValue="1" maxValue="2"/>
    </cacheField>
    <cacheField name="I2D" numFmtId="0">
      <sharedItems containsString="0" containsBlank="1" containsNumber="1" containsInteger="1" minValue="1" maxValue="3"/>
    </cacheField>
    <cacheField name="2I2D" numFmtId="0">
      <sharedItems count="5">
        <s v="ES"/>
        <s v="Vu en 1ère"/>
        <s v="EC"/>
        <s v="" u="1"/>
        <s v="TC" u="1"/>
      </sharedItems>
    </cacheField>
    <cacheField name="AC" numFmtId="0">
      <sharedItems containsString="0" containsBlank="1" containsNumber="1" containsInteger="1" minValue="2" maxValue="3"/>
    </cacheField>
    <cacheField name="ITEC" numFmtId="0">
      <sharedItems containsString="0" containsBlank="1" containsNumber="1" containsInteger="1" minValue="2" maxValue="3" count="3">
        <m/>
        <n v="3"/>
        <n v="2"/>
      </sharedItems>
    </cacheField>
    <cacheField name="EE" numFmtId="0">
      <sharedItems containsString="0" containsBlank="1" containsNumber="1" containsInteger="1" minValue="2" maxValue="3"/>
    </cacheField>
    <cacheField name="SIN" numFmtId="0">
      <sharedItems containsString="0" containsBlank="1" containsNumber="1" containsInteger="1" minValue="2" maxValue="3"/>
    </cacheField>
    <cacheField name="Commentair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
  <r>
    <x v="0"/>
    <s v="1. Principes de conception des produits et développement durable"/>
    <s v="1.1."/>
    <s v="1.1. La démarche de projet"/>
    <s v="1.1.1."/>
    <s v="1.1.1. Les projets industriels"/>
    <s v="Rôle, fonctions et responsabilité des principaux intervenants d’un projet (maître d’ouvrage, d’oeuvre, entreprises, coordonnateurs, contrôleurs)._x000a_Animation d’une équipe projet."/>
    <m/>
    <s v="X"/>
    <n v="2"/>
    <m/>
    <x v="0"/>
    <n v="3"/>
    <x v="0"/>
    <m/>
    <m/>
    <s v="L’importance et le rôle des différents acteurs sont décrits par le filtre d’une démarche de projet qui permet de présenter les principes de droit, de réglementation, de contrôle et de normalisation."/>
  </r>
  <r>
    <x v="0"/>
    <m/>
    <s v="1.1."/>
    <m/>
    <s v="1.1.1."/>
    <m/>
    <s v="Attendus des principales phases du projet et impact sur la démarche de conception (phases d’étude d'utilité publique, APS, APD, consultation, phase d’exécution)._x000a_Principes d’organisation et planification d’un projet (développement séquentiel, découpage du projet en fonctions élémentaires ou en phases, phases de réalisation)._x000a_"/>
    <m/>
    <s v="X"/>
    <n v="2"/>
    <m/>
    <x v="0"/>
    <n v="3"/>
    <x v="0"/>
    <m/>
    <m/>
    <s v="Utiliser les outils adaptés pour planifier un projet (diagramme de Gantt, chemin critique, réunions de projet)._x000a_Ces connaissances sont à aborder lors d’une étude de cas pour des produits relevant du domaine de la construction."/>
  </r>
  <r>
    <x v="0"/>
    <m/>
    <s v="1.1."/>
    <m/>
    <s v="1.1.1."/>
    <m/>
    <s v="Phases d’un projet industriel (marketing, pré conception, pré industrialisation et conception détaillée, industrialisation, maintenance et fin de vie)._x000a_Gestion, suivi et finalisation d’un projet (coût, budget, bilan d'expérience)."/>
    <m/>
    <s v="X"/>
    <n v="2"/>
    <m/>
    <x v="1"/>
    <m/>
    <x v="0"/>
    <m/>
    <m/>
    <s v="Ces connaissances sont à aborder lors d’une étude de cas pour des produits relevant du domaine de la mécatronique._x000a_Ces connaissances sont à aborder lors d’une étude de cas pour des produits relevant du domaine de la construction."/>
  </r>
  <r>
    <x v="0"/>
    <m/>
    <s v="1.1."/>
    <m/>
    <s v="1.1.1."/>
    <m/>
    <s v="Contexte réglementaire des projets."/>
    <m/>
    <s v="X"/>
    <n v="2"/>
    <m/>
    <x v="0"/>
    <n v="3"/>
    <x v="0"/>
    <m/>
    <m/>
    <s v="Mise en situation du projet dans son contexte et adaptation des solutions constructives en fonction des réglementations en vigueur."/>
  </r>
  <r>
    <x v="0"/>
    <m/>
    <s v="1.1."/>
    <m/>
    <s v="1.1.2."/>
    <s v="1.1.2. Communication technique"/>
    <s v="Cartes mentales, représentations numériques, diagrammes SysML pertinents, prototype et maquette, croquis et schémas non normalisés, organigrammes."/>
    <m/>
    <s v="X"/>
    <n v="2"/>
    <n v="3"/>
    <x v="2"/>
    <n v="3"/>
    <x v="1"/>
    <n v="3"/>
    <n v="3"/>
    <s v="Il s’agit de savoir choisir et utiliser un outil de communication technique en fonction du contenu à transmettre et de l’interlocuteur auquel on s’adresse."/>
  </r>
  <r>
    <x v="0"/>
    <m/>
    <s v="1.1."/>
    <m/>
    <s v="1.1.2."/>
    <m/>
    <s v="Outils de partage et d'organisation du travail collaboratif (cloud, PLM, BIM)."/>
    <m/>
    <s v=""/>
    <m/>
    <m/>
    <x v="2"/>
    <n v="2"/>
    <x v="2"/>
    <n v="2"/>
    <n v="2"/>
    <s v="Il s’agit principalement d’utiliser ces outils lors des projets collaboratifs."/>
  </r>
  <r>
    <x v="0"/>
    <m/>
    <s v="1.1."/>
    <m/>
    <s v="1.1.3."/>
    <s v="1.1.3. Approche design et architecturale des produits"/>
    <s v="Évolution historique et culturelle des formes. Relations entre objet fonctionnel et art contemporain lié à une époque."/>
    <m/>
    <s v="X"/>
    <n v="1"/>
    <m/>
    <x v="1"/>
    <m/>
    <x v="0"/>
    <m/>
    <m/>
    <s v="Enseignement s’appuyant sur des études de produits amenant à découvrir et modifier la relation fonction – solution technique – formes et ergonomie. Elles sont organisées autour de la découverte et de l’exploration des démarches propres à la conception en design. Le choix des produits, actuels ou appartenant au passé permet l’observation des choix esthétiques, techniques et économiques._x000a_Ces études doivent permettre de conforter l’approche design en projet."/>
  </r>
  <r>
    <x v="0"/>
    <m/>
    <s v="1.1."/>
    <m/>
    <s v="1.1.3."/>
    <m/>
    <s v="Le contexte : enjeux culturels, écologiques, économiques, technologiques. Inscription et statut de la production dans le temps._x000a_Relations et interactions avec d’autres productions : environnement naturel et sociétal, segments commerciaux et cibles de vente, supports et espaces de diffusion."/>
    <m/>
    <s v="X"/>
    <n v="2"/>
    <m/>
    <x v="1"/>
    <m/>
    <x v="0"/>
    <m/>
    <m/>
    <m/>
  </r>
  <r>
    <x v="0"/>
    <m/>
    <s v="1.1."/>
    <m/>
    <s v="1.1.3."/>
    <m/>
    <s v="La fonction services rendus, relations à l’usager, aux modes de vie. Les expériences utilisateurs._x000a_Besoins et usages, fonctions utilitaires et/ou symboliques en relation avec les formes. Design d’interaction et ergonomie."/>
    <m/>
    <s v="X"/>
    <n v="2"/>
    <m/>
    <x v="1"/>
    <m/>
    <x v="0"/>
    <m/>
    <m/>
    <m/>
  </r>
  <r>
    <x v="0"/>
    <m/>
    <s v="1.1."/>
    <m/>
    <s v="1.1.3."/>
    <m/>
    <s v="Typologie des constructions, techniques, périodes et styles des projets._x000a_Identification des différents types de constructions."/>
    <m/>
    <s v="X"/>
    <n v="2"/>
    <m/>
    <x v="1"/>
    <m/>
    <x v="0"/>
    <m/>
    <m/>
    <s v="Relations entre des propositions architecturales ou techniques et le contexte historique, environnemental ou socio-culturel des projets d’habitats ou de génie civil."/>
  </r>
  <r>
    <x v="0"/>
    <m/>
    <s v="1.2."/>
    <s v="1.2. Outils de l'ingénierie système"/>
    <s v="1.2.1."/>
    <s v="1.2.1. Concepts de systèmes"/>
    <s v="Typologie des systèmes (système à faire, système pour faire, sur et sous-systèmes)."/>
    <m/>
    <s v="X"/>
    <n v="1"/>
    <m/>
    <x v="1"/>
    <m/>
    <x v="0"/>
    <m/>
    <m/>
    <s v="La notion de système est présentée comme une typologie de produits technologiques._x000a_Le langage SysML est uniquement réservé à la description d’un système technique."/>
  </r>
  <r>
    <x v="0"/>
    <m/>
    <s v="1.2."/>
    <m/>
    <s v="1.2.1."/>
    <m/>
    <s v="Approche système (environnement, frontières, système d’intérêt, points de vue)."/>
    <m/>
    <s v="X"/>
    <n v="2"/>
    <m/>
    <x v="2"/>
    <n v="3"/>
    <x v="1"/>
    <n v="3"/>
    <n v="3"/>
    <m/>
  </r>
  <r>
    <x v="0"/>
    <m/>
    <s v="1.2."/>
    <m/>
    <s v="1.2.2."/>
    <s v="1.2.2. Ingénierie système"/>
    <s v="Approche processus (typologie)."/>
    <m/>
    <s v="X"/>
    <n v="1"/>
    <m/>
    <x v="1"/>
    <m/>
    <x v="0"/>
    <m/>
    <m/>
    <s v="L’approche se limite à la définition d’un processus (désigné parfois sous le procédé mnémonique de CPRET (pour contraintes, produits, ressource, entrées, transformation), et aux différentes typologies de processus liées à l’IS, sachant que seuls les processus techniques sont étudiés."/>
  </r>
  <r>
    <x v="0"/>
    <m/>
    <s v="1.2."/>
    <m/>
    <s v="1.2.2."/>
    <m/>
    <s v="Approche temporelle, cycle en V."/>
    <m/>
    <s v="X"/>
    <n v="2"/>
    <m/>
    <x v="1"/>
    <m/>
    <x v="0"/>
    <m/>
    <m/>
    <s v="Les trois processus techniques issus de la norme ISO 15288 (analyse du besoin, spécifications techniques, conception) sont abordés dans leur vision temporelle afin d’appréhender la notion de non séquentialité d’une démarche de conception._x000a_Le cycle en V fait explicitement apparaître les trois processus techniques, l’IVV étant garantie (conforme) respectivement aux exigences établies tout au long des processus, du cahier des charges aux exigences allouées en passant par les spécifications techniques."/>
  </r>
  <r>
    <x v="0"/>
    <m/>
    <s v="1.2."/>
    <m/>
    <s v="1.2.2."/>
    <m/>
    <s v="Analyse du besoin : besoin initial, mission principale, contexte, cas d’utilisations, scénarios d’utilisation, besoins des parties prenantes."/>
    <m/>
    <s v="X"/>
    <n v="2"/>
    <m/>
    <x v="2"/>
    <n v="3"/>
    <x v="1"/>
    <n v="3"/>
    <n v="3"/>
    <s v="À la lecture d’un cahier des charges, l’élève doit savoir extraire les informations pertinentes décrites en langage SysML._x000a_En projet de construction, l’analyse du besoin peut faire appel à d’autres outils complémentaires."/>
  </r>
  <r>
    <x v="0"/>
    <m/>
    <s v="1.2."/>
    <m/>
    <s v="1.2.2."/>
    <m/>
    <s v="Spécification technique, conception de l’architecture._x000a_États, séquences._x000a_Fonctionnalités, structure physique, flux internes/externes."/>
    <m/>
    <s v="X"/>
    <n v="2"/>
    <m/>
    <x v="2"/>
    <n v="3"/>
    <x v="1"/>
    <n v="3"/>
    <n v="3"/>
    <s v="Les grands principes sont évoqués en démarche de projet. Le but recherché est :_x000a_- d’amener l’élève en phase de spécification à apporter ses propres concepts opérationnels ou architecturaux, tout en restant dans le domaine du problème, afin de définir les exigences systèmes issues des besoins ;_x000a_- d’amener l’élève en phase de conception à proposer sa propre architecture fonctionnelle et structurelle, satisfaisant et validant les exigences systèmes, définies préalablement."/>
  </r>
  <r>
    <x v="0"/>
    <m/>
    <s v="1.2."/>
    <m/>
    <s v="1.2.2."/>
    <m/>
    <s v="IVVQ : intégration, vérification, validation, qualification."/>
    <m/>
    <s v="X"/>
    <n v="2"/>
    <m/>
    <x v="2"/>
    <n v="3"/>
    <x v="1"/>
    <n v="3"/>
    <n v="3"/>
    <s v="Les grands principes sont là aussi évoqués en démarche de projet :_x000a_- l’intégration (entendue « sur site d’exploitation ») quand elle est possible est évoquée ;_x000a_- l’accent est mis sur les outils de vérification et de validation ;_x000a_- la qualification étant la mesure de performance une fois le système produit, le savoir-faire inhérent relève du domaine expérimental."/>
  </r>
  <r>
    <x v="0"/>
    <m/>
    <s v="1.3."/>
    <s v="1.3. Compétitivité des produits"/>
    <s v="1.3.1."/>
    <s v="1.3.1. Paramètres de la compétitivité"/>
    <s v="Principe des labels de performance."/>
    <m/>
    <s v="X"/>
    <n v="2"/>
    <m/>
    <x v="1"/>
    <m/>
    <x v="0"/>
    <m/>
    <m/>
    <s v="Définition des labels de performance et impact sur les produits. Exemples : Bâtiment Passif ; HQE, E+C-, etc."/>
  </r>
  <r>
    <x v="0"/>
    <m/>
    <s v="1.3."/>
    <m/>
    <s v="1.3.1."/>
    <m/>
    <s v="Importance du service rendu (besoin réel et besoin induit)."/>
    <m/>
    <s v="X"/>
    <n v="2"/>
    <m/>
    <x v="1"/>
    <m/>
    <x v="0"/>
    <m/>
    <m/>
    <s v="La protection des innovations peut être abordée au travers de la propriété industrielle sous les angles suivants :_x000a_les bases de données de brevets pour repérer les solutions techniques existantes afin de ne pas recréer ce qui existe déjà et retracer les évolutions techniques d’un produit ;_x000a_la protection de la création par le brevet d’invention pour protéger les aspects techniques, le dessin et modèle pour protéger le design et la marque pour protéger le nom du produit innovant."/>
  </r>
  <r>
    <x v="0"/>
    <m/>
    <s v="1.3."/>
    <m/>
    <s v="1.3.1."/>
    <m/>
    <s v="Innovation (de produit, de procédé, de marketing, de rupture)."/>
    <m/>
    <s v="X"/>
    <n v="2"/>
    <m/>
    <x v="1"/>
    <m/>
    <x v="0"/>
    <m/>
    <m/>
    <m/>
  </r>
  <r>
    <x v="0"/>
    <m/>
    <s v="1.3."/>
    <m/>
    <s v="1.3.1."/>
    <m/>
    <s v="Recherche de solutions techniques (brevets) et créativité, stratégie de propriété industrielle (protection du nom, du design et de l’aspect technique), enjeux de la normalisation."/>
    <m/>
    <s v="X"/>
    <n v="2"/>
    <m/>
    <x v="1"/>
    <m/>
    <x v="0"/>
    <m/>
    <m/>
    <m/>
  </r>
  <r>
    <x v="0"/>
    <m/>
    <s v="1.3."/>
    <m/>
    <s v="1.3.1."/>
    <m/>
    <s v="Ergonomie : notion de confort, d’efficacité, de sécurité dans les relations Homme – produit, Homme – système."/>
    <m/>
    <s v="X"/>
    <n v="2"/>
    <m/>
    <x v="1"/>
    <m/>
    <x v="0"/>
    <m/>
    <m/>
    <m/>
  </r>
  <r>
    <x v="0"/>
    <m/>
    <s v="1.3."/>
    <m/>
    <s v="1.3.2."/>
    <s v="1.3.2. Compromis complexité-efficacité-coût"/>
    <s v="Relation Fonction/Coût/Besoin._x000a_Relation Fonction/Coût/Réalisation._x000a_Relation Fonction/Impact environnemental."/>
    <m/>
    <s v="X"/>
    <n v="2"/>
    <m/>
    <x v="1"/>
    <m/>
    <x v="0"/>
    <m/>
    <m/>
    <s v="L’approche des compromis se fait par comparaison (analyses relatives) de solutions en disposant de bases de données de coût."/>
  </r>
  <r>
    <x v="0"/>
    <m/>
    <s v="1.4."/>
    <s v="1.4. Créativité et innovation technologique"/>
    <s v="1.4.0."/>
    <m/>
    <s v="Méthodes de créativité rationnelles et non rationnelles."/>
    <m/>
    <s v="X"/>
    <n v="2"/>
    <m/>
    <x v="1"/>
    <m/>
    <x v="0"/>
    <m/>
    <m/>
    <s v="Lois d’évolutions et principes d’innovation, contradictions, relations entre solutions techniques et principes scientifiques/technologiques associés, brainstorming."/>
  </r>
  <r>
    <x v="0"/>
    <m/>
    <s v="1.4."/>
    <m/>
    <s v="1.4.0."/>
    <m/>
    <s v="Intégration des fonctions et optimisation du fonctionnement : approche pluri technologique et transfert de technologie."/>
    <m/>
    <s v="X"/>
    <n v="2"/>
    <m/>
    <x v="1"/>
    <m/>
    <x v="0"/>
    <m/>
    <m/>
    <s v="Étude de cas à partir de produits dont certains composants intègrent plusieurs fonctions."/>
  </r>
  <r>
    <x v="0"/>
    <m/>
    <s v="1.5."/>
    <s v="1.5. Approche environnementale"/>
    <s v="1.5.1."/>
    <s v="1.5.1. Cycle de vie"/>
    <s v="Cycle de vie d’un produit."/>
    <m/>
    <s v="X"/>
    <n v="2"/>
    <m/>
    <x v="1"/>
    <m/>
    <x v="0"/>
    <m/>
    <m/>
    <s v="Les différentes phases du cycle de vie d’un système sont définies, en mettant un focus particulier sur le cycle de développement du produit."/>
  </r>
  <r>
    <x v="0"/>
    <m/>
    <s v="1.5."/>
    <m/>
    <s v="1.5.2."/>
    <s v="1.5.2. Mise à disposition des ressources"/>
    <s v="Coûts relatifs, disponibilité, impacts environnementaux des matériaux."/>
    <s v="PC : l’énergie et ses enjeux._x000a_PC : organisation de la matière, propriétés des matériaux."/>
    <s v="X"/>
    <m/>
    <n v="2"/>
    <x v="1"/>
    <m/>
    <x v="0"/>
    <m/>
    <m/>
    <s v="Les études de dossiers technologiques doivent permettre l’identification des paramètres influant sur le coût de l’énergie et sur sa disponibilité : localisation et ressources estimées, complexification de l’extraction et des traitements nécessaires, choix du mode de transport et de distribution."/>
  </r>
  <r>
    <x v="0"/>
    <m/>
    <s v="1.5."/>
    <m/>
    <s v="1.5.2."/>
    <m/>
    <s v="Enjeux énergétiques mondiaux : extraction et transport, production centralisée, production locale."/>
    <m/>
    <s v="X"/>
    <m/>
    <n v="2"/>
    <x v="1"/>
    <m/>
    <x v="0"/>
    <m/>
    <m/>
    <m/>
  </r>
  <r>
    <x v="0"/>
    <m/>
    <s v="1.5."/>
    <m/>
    <s v="1.5.3."/>
    <s v="1.5.3. Utilisation raisonnée des ressources"/>
    <s v="Propriétés physico-chimiques, mécaniques et thermiques des matériaux."/>
    <s v="PC : l’énergie et ses enjeux._x000a_PC : organisation de la matière, propriétés des matériaux."/>
    <s v="X"/>
    <m/>
    <n v="2"/>
    <x v="1"/>
    <m/>
    <x v="0"/>
    <m/>
    <m/>
    <s v="Uniquement en complément du programme de physique chimie."/>
  </r>
  <r>
    <x v="0"/>
    <m/>
    <s v="1.5."/>
    <m/>
    <s v="1.5.3."/>
    <m/>
    <s v="Impacts environnementaux associés au cycle de vie du produit :_x000a_- conception (optimisation des masses et des assemblages) ;_x000a_- contraintes d’industrialisation, de réalisation, d’utilisation (minimisation et valorisation des pertes et des rejets) et de fin de vie."/>
    <m/>
    <s v="X"/>
    <m/>
    <n v="2"/>
    <x v="0"/>
    <n v="3"/>
    <x v="1"/>
    <n v="3"/>
    <m/>
    <s v="Approche comparative sur des cas d’optimisation. Ce concept est abordé à l’occasion d’études de dossiers techniques globales portant sur les différents champs technologiques."/>
  </r>
  <r>
    <x v="0"/>
    <m/>
    <s v="1.5."/>
    <m/>
    <s v="1.5.3."/>
    <m/>
    <s v="Efficacité énergétique d’un produit."/>
    <m/>
    <s v="X"/>
    <m/>
    <n v="2"/>
    <x v="0"/>
    <m/>
    <x v="0"/>
    <n v="3"/>
    <m/>
    <s v="Minimisation de la consommation énergétique._x000a_Apport de la chaîne d’information associée à la commande pour améliorer l’efficacité globale d’un produit."/>
  </r>
  <r>
    <x v="1"/>
    <s v="2. Approche fonctionnelle et structurelle des produits"/>
    <s v="2.1."/>
    <s v="2.1. Représentation des flux MEI"/>
    <s v="2.1.0."/>
    <m/>
    <s v="Notion de flux et de stock._x000a_Principaux flux de transfert de matière, d’énergie, d’information._x000a_Principes de caractérisation des flux, unités, calcul."/>
    <s v="PC : énergie interne"/>
    <s v="X"/>
    <m/>
    <n v="2"/>
    <x v="2"/>
    <n v="3"/>
    <x v="1"/>
    <n v="3"/>
    <n v="3"/>
    <s v="Différencier et identifier sur un produit les principaux flux (déplacement, transfert) et principaux stocks (accumulation)._x000a_Caractériser les flux liés à la circulation ou au transfert de la matière, de l’énergie et de l’information (débit surfacique, volumique, flux lumineux, thermique, courant électrique, etc.)."/>
  </r>
  <r>
    <x v="1"/>
    <m/>
    <s v="2.1."/>
    <m/>
    <s v="2.1.0."/>
    <m/>
    <s v="Diagrammes de blocs internes IBD (Internal Block Diagram) SysML."/>
    <m/>
    <s v="X"/>
    <m/>
    <n v="2"/>
    <x v="0"/>
    <m/>
    <x v="1"/>
    <n v="3"/>
    <n v="3"/>
    <s v="Ces diagrammes sont abordés en lecture, et en modification partielle sur des diagrammes simples._x000a_Il est également possible d’utiliser des représentations simplifiées des chaînes d’énergie ou d’information (dans le contexte de l’optimisation de la gestion d’énergie) adaptées à une partie du produit étudié."/>
  </r>
  <r>
    <x v="1"/>
    <m/>
    <s v="2.1."/>
    <m/>
    <s v="2.1.0."/>
    <m/>
    <s v="Diagrammes de SANKEY (représentation qualitative et quantitative des flux de matière, énergie et information)."/>
    <m/>
    <s v="X"/>
    <m/>
    <n v="2"/>
    <x v="0"/>
    <n v="3"/>
    <x v="0"/>
    <n v="3"/>
    <m/>
    <s v="Analyse des flux MEI (Matière, Énergie, Information) d’un produit, sur des diagrammes fournis. Création ou modification de diagrammes simples._x000a_Analyse globale des flux du produit (bilan énergétique, bilan d’approvisionnement en matière ou fluides, etc.)."/>
  </r>
  <r>
    <x v="1"/>
    <m/>
    <s v="2.2."/>
    <s v="2.2. Approche fonctionnelle et structurelle des ossatures et des enveloppes"/>
    <s v="2.2.1."/>
    <s v="2.2.1. Typologie des enveloppes"/>
    <s v="Principaux types d’enveloppe des produits._x000a_Principales fonctions (esthétique, isolations diverses, sécurité, étanchéités ou perméabilités, agencement d’éléments)._x000a_Caractéristiques, niveaux de performance."/>
    <s v="PC : organisation de la matière, propriétés des matériaux_x000a_PC : les ondes sonores"/>
    <s v="X"/>
    <m/>
    <n v="2"/>
    <x v="0"/>
    <n v="3"/>
    <x v="1"/>
    <m/>
    <m/>
    <s v="Le terme « enveloppe » désigne les enveloppes rigides ou non rigides, les revêtements extérieurs ou intérieurs des constructions, carters, carénages, coques et boîtiers des produits._x000a_Il s’agit ici d’étudier différents types d’enveloppes, d’identifier, comparer, caractériser les fonctions assurées."/>
  </r>
  <r>
    <x v="1"/>
    <m/>
    <s v="2.2."/>
    <m/>
    <s v="2.2.2."/>
    <s v="2.2.2. Typologie des ossatures"/>
    <s v="Principaux types de sous-ensembles élémentaires des ossatures (câbles, poutres, parois, plaques, coques, portiques, treillis)._x000a_Principales caractéristiques des ossatures."/>
    <m/>
    <s v="X"/>
    <m/>
    <n v="2"/>
    <x v="0"/>
    <n v="3"/>
    <x v="0"/>
    <m/>
    <m/>
    <s v="Il s’agit :_x000a_- d’analyser leurs principales caractéristiques géométriques, mécaniques, technologiques ;_x000a_- de reconnaître des sous-ensembles élémentaires des structures courantes à partir de leurs caractéristiques principales, et de relier ces caractéristiques aux fonctions des composants dans l’ossature._x000a_En AC, il convient d’insister sur la continuité mécanique sur la transmission des sollicitations et leurs effets (phénomène de redistribution). Application dans les composants d’une poutre continue."/>
  </r>
  <r>
    <x v="1"/>
    <m/>
    <s v="2.2."/>
    <m/>
    <s v="2.2.3."/>
    <s v="2.2.3. Typologie des assemblages"/>
    <s v="Principaux assemblages fixes et démontables."/>
    <m/>
    <s v=""/>
    <m/>
    <m/>
    <x v="0"/>
    <n v="3"/>
    <x v="1"/>
    <m/>
    <m/>
    <s v="Il s’agit de différencier les assemblages selon leur fonction (montage, démontage, fixation ou scellement définitif)."/>
  </r>
  <r>
    <x v="1"/>
    <m/>
    <s v="2.3."/>
    <s v="2.3. Approche fonctionnelle et structurelle des chaînes de puissance"/>
    <s v="2.3.1."/>
    <s v="2.3.1. Typologie des chaînes de puissance"/>
    <s v="Notion de chaîne de puissance._x000a_Principales fonctions relatives à la chaîne de puissance :_x000a_- captation d’énergie ;_x000a_- stockage, transport, distribution ;_x000a_- conversion, transformation ;_x000a_- modulation, adaptation, transmission._x000a_Caractérisation des fonctions._x000a_Représentation graphique d’une chaîne de puissance."/>
    <s v="PC : énergie interne_x000a_PC : l’énergie électrique_x000a_PC : énergie mécanique"/>
    <s v="X"/>
    <m/>
    <n v="2"/>
    <x v="0"/>
    <m/>
    <x v="1"/>
    <n v="3"/>
    <m/>
    <s v="Est entendu ici par l’expression « chaîne de puissance » l’ensemble des fonctions dédiées spécifiquement aux énergies de toutes natures._x000a_La représentation graphique d’une chaîne de puissance est réalisée par des schémas blocs._x000a_L’approche limite à la caractérisation externe des fonctions._x000a_Il convient d’insister sur les organisations très variées dans lesquelles ces fonctions peuvent s’organiser ou s’enchaîner, notamment dans le cas où l’on utilise une représentation simplifiée de chaîne de puissance."/>
  </r>
  <r>
    <x v="1"/>
    <m/>
    <s v="2.3."/>
    <m/>
    <s v="2.3.2."/>
    <s v="2.3.2. Stockage d’énergie"/>
    <s v="Types d’énergie stockée : chimique, électrique, mécanique, thermique."/>
    <s v="PC : l’énergie et ses enjeux."/>
    <s v="X"/>
    <m/>
    <n v="2"/>
    <x v="1"/>
    <m/>
    <x v="0"/>
    <m/>
    <m/>
    <s v="Il s’agit de connaître les types d’énergies stockables et les grands principes utilisés (formes potentielles et/ou cinétiques)."/>
  </r>
  <r>
    <x v="1"/>
    <m/>
    <s v="2.3."/>
    <m/>
    <s v="2.3.3."/>
    <s v="2.3.3. Conversion de puissance"/>
    <s v="Types de conversion : _x000a_électrique  mécanique, _x000a_chimique  thermique, _x000a_chimique  électrique, _x000a_électrique  lumineuse."/>
    <s v="PC : l’énergie et ses enjeux."/>
    <s v="X"/>
    <m/>
    <n v="2"/>
    <x v="1"/>
    <m/>
    <x v="0"/>
    <m/>
    <m/>
    <s v="Il s’agit de connaître les types de conversion de puissance habituels et les grands principes mis en oeuvre ainsi que de s’intéresser à la possibilité de réversibilité en fonctions des exemples choisis."/>
  </r>
  <r>
    <x v="1"/>
    <m/>
    <s v="2.3."/>
    <m/>
    <s v="2.3.4."/>
    <s v="2.3.4. Modulation de puissance"/>
    <s v="Types de modulation électrique commandée (AC/AC, AC/DC, DC/AC, DC/DC)."/>
    <s v="PC : l’énergie électrique"/>
    <s v="X"/>
    <m/>
    <n v="2"/>
    <x v="0"/>
    <m/>
    <x v="0"/>
    <n v="3"/>
    <m/>
    <s v="Il s’agit de connaître les types de modulation de puissance (tout ou rien (TOR) ou progressive) habituels et les grands principes mis en oeuvre sans aborder le détail de la structure utilisée."/>
  </r>
  <r>
    <x v="1"/>
    <m/>
    <s v="2.3."/>
    <m/>
    <s v="2.3.5."/>
    <s v="2.3.5. Adaptation de puissance"/>
    <s v="Types d’adaptation : électrique non commandée (AC/AC, AC/DC, DC/AC, DC/DC)."/>
    <s v="PC : l’énergie électrique"/>
    <s v="X"/>
    <m/>
    <n v="2"/>
    <x v="0"/>
    <m/>
    <x v="0"/>
    <n v="3"/>
    <m/>
    <s v="Il s’agit de connaître les types d’adaptation de puissance habituels et les grands principes mis en oeuvre (sans aborder le détail de la structure utilisée)._x000a_Il s’agit également d’expliquer que l’adaptation porte soit sur la forme, soit sur les grandeurs flux ou effort."/>
  </r>
  <r>
    <x v="1"/>
    <m/>
    <s v="2.3."/>
    <m/>
    <s v="2.3.6."/>
    <s v="2.3.6. Transmission de puissance"/>
    <s v="Représentation plane et spatiale des liaisons élémentaires parfaites._x000a_Classes d’équivalences cinématiques, graphe de liaison._x000a_Schéma cinématique, schéma cinématique minimal."/>
    <s v="PC : energie mécanique"/>
    <s v="X"/>
    <m/>
    <n v="2"/>
    <x v="0"/>
    <n v="3"/>
    <x v="1"/>
    <m/>
    <m/>
    <s v="Reconnaître et choisir les représentations des liaisons élémentaires._x000a_Produire ou modifier un schéma cinématique d’un système simple et plan (3 ou 4 liaisons élémentaires parfaites maximum)._x000a_Décoder et compléter des schémas cinématiques de mécanismes et également de structures porteuses planes immobiles."/>
  </r>
  <r>
    <x v="1"/>
    <m/>
    <s v="2.4."/>
    <s v="2.4. Approche fonctionnelle et structurelle d’une chaîne d’information"/>
    <s v="2.4.1."/>
    <s v="2.4.1. Typologie des chaînes d’information"/>
    <s v="Notion de chaîne d’information._x000a_Principales fonctions relatives à la chaîne d’information : acquérir, traiter, communiquer._x000a_Caractérisation des fonctions._x000a_Représentation graphique d’une chaîne d’information."/>
    <s v="PC : introduction à la notion d’onde."/>
    <s v="X"/>
    <m/>
    <n v="2"/>
    <x v="0"/>
    <m/>
    <x v="0"/>
    <n v="3"/>
    <n v="3"/>
    <s v="La représentation graphique d’une chaîne d’information est réalisée par des schémas blocs._x000a_Se limiter à la caractérisation externe des fonctions._x000a_Insister sur les organisations très variées dans lesquelles ces fonctions peuvent s’organiser ou s’enchaîner, notamment dans le cas où est utilisée une représentation simplifiée des chaînes d’information."/>
  </r>
  <r>
    <x v="1"/>
    <m/>
    <s v="2.4."/>
    <m/>
    <s v="2.4.2."/>
    <s v="2.4.2. Acquisition et restitution de l’information"/>
    <s v="Acquisition d’une grandeur physique (principe, démarches et méthodes, notions requises)."/>
    <s v="PC : mesures et incertitudes."/>
    <s v="X"/>
    <m/>
    <n v="2"/>
    <x v="0"/>
    <m/>
    <x v="0"/>
    <m/>
    <n v="3"/>
    <s v="Prélèvement de l’information (grandeurs physiques, états logiques, valeurs numériques) depuis le produit, son environnement ou l’IHM (Interface Homme Machine)._x000a_Grandeurs mesurées et grandeurs d’influence ; signal restitué._x000a_Caractéristiques utiles : étendue de mesure, résolution, sensibilité, précision, fonction de transfert et linéarité._x000a_Choix d’un dispositif d’acquisition adapté à un objectif donné."/>
  </r>
  <r>
    <x v="1"/>
    <m/>
    <s v="2.4."/>
    <m/>
    <s v="2.4.2."/>
    <m/>
    <s v="Conditionnement d’une grandeur électrique (mise en forme, amplification, filtrage)."/>
    <m/>
    <s v="X"/>
    <m/>
    <n v="2"/>
    <x v="0"/>
    <m/>
    <x v="0"/>
    <m/>
    <n v="3"/>
    <s v="La notion de filtrage est étudiée dans le cadre d’un filtre passe-bas du premier ordre, servant à lisser une information sur amplitude ou à atténuer le bruit parasite. Seul le niveau fonctionnel de l’amplification est abordé, la fonction est réalisée par des circuits intégrés spécialisés."/>
  </r>
  <r>
    <x v="1"/>
    <m/>
    <s v="2.4."/>
    <m/>
    <s v="2.4.2."/>
    <m/>
    <s v="Conversion Analogique/Numérique (CAN)."/>
    <m/>
    <s v="X"/>
    <m/>
    <n v="2"/>
    <x v="0"/>
    <m/>
    <x v="0"/>
    <m/>
    <n v="3"/>
    <s v="CAN : caractéristiques utiles à leur mise en oeuvre (grandeur d’entrée, grandeur de sortie, caractéristique de transfert, Nombre de bits, résolution, quantum, valeur pleine échelle)._x000a_La structure interne des CAN n’est pas développée."/>
  </r>
  <r>
    <x v="1"/>
    <m/>
    <s v="2.4."/>
    <m/>
    <s v="2.4.3."/>
    <s v="2.4.3. Codage et traitement de l’information"/>
    <s v="Encodage de l’information : binaire, hexadécimal, ASCII."/>
    <m/>
    <s v="X"/>
    <m/>
    <n v="2"/>
    <x v="0"/>
    <m/>
    <x v="0"/>
    <m/>
    <n v="3"/>
    <s v="Identification du type de codage._x000a_En première se limiter aux règles de numération et aux changements de base binaire/décimal et décimal/binaire."/>
  </r>
  <r>
    <x v="1"/>
    <m/>
    <s v="2.4."/>
    <m/>
    <s v="2.4.3."/>
    <m/>
    <s v="Algorithmique."/>
    <s v="Mathématiques : algorithmique et programmation"/>
    <s v="X"/>
    <m/>
    <n v="2"/>
    <x v="0"/>
    <m/>
    <x v="0"/>
    <n v="3"/>
    <n v="3"/>
    <s v="Structures conditionnelles, itératives. Utilisation de variables (type, taille, etc.). Appel de procédures/sous-programme."/>
  </r>
  <r>
    <x v="1"/>
    <m/>
    <s v="2.4."/>
    <m/>
    <s v="2.4.3."/>
    <m/>
    <s v="Traitement numérique."/>
    <m/>
    <s v="X"/>
    <m/>
    <n v="2"/>
    <x v="0"/>
    <m/>
    <x v="0"/>
    <m/>
    <n v="3"/>
    <s v="Le traitement numérique est limité aux opérateurs arithmétiques. Les effets de bords liés à la taille des données, aux capacités de stockage, aux temps de traitement sont mis en évidence."/>
  </r>
  <r>
    <x v="1"/>
    <m/>
    <s v="2.4."/>
    <m/>
    <s v="2.4.3."/>
    <m/>
    <s v="Compression de données."/>
    <m/>
    <s v=""/>
    <m/>
    <m/>
    <x v="0"/>
    <m/>
    <x v="0"/>
    <m/>
    <n v="2"/>
    <s v="Seules des notions de taux de compression sont étudiées ici à travers des exemples simples."/>
  </r>
  <r>
    <x v="1"/>
    <m/>
    <s v="2.4."/>
    <m/>
    <s v="2.4.4."/>
    <s v="2.4.4. Transmission de l’information"/>
    <s v="Typologie des transmissions."/>
    <s v="PC : les ondes électro-magnétiques."/>
    <s v="X"/>
    <m/>
    <n v="2"/>
    <x v="0"/>
    <m/>
    <x v="0"/>
    <m/>
    <n v="3"/>
    <s v="Connections point à point (filaire, sans fil)._x000a_Typologie des réseaux (étoile, anneau à jeton, etc.)"/>
  </r>
  <r>
    <x v="1"/>
    <m/>
    <s v="2.4."/>
    <m/>
    <s v="2.4.4."/>
    <m/>
    <s v="Architecture d’un réseau informatique."/>
    <m/>
    <s v="X"/>
    <m/>
    <n v="2"/>
    <x v="0"/>
    <m/>
    <x v="0"/>
    <m/>
    <n v="3"/>
    <s v="Modèle en couche des réseaux : se limiter à la description du modèle OSI._x000a_Protocoles et encapsulation des données._x000a_Adresse physique et adresse logique. On se limite au protocole IPV4."/>
  </r>
  <r>
    <x v="1"/>
    <m/>
    <s v="2.4."/>
    <m/>
    <s v="2.4.4."/>
    <m/>
    <s v="Architecture Client/Serveur."/>
    <m/>
    <s v="X"/>
    <m/>
    <n v="1"/>
    <x v="0"/>
    <m/>
    <x v="0"/>
    <m/>
    <n v="2"/>
    <s v="Serveur Web : distribution AMP (Apache + MySQL + Php) ou autre distribution équivalente._x000a_Serveur DHCP et serveur de nom de domaine (DNS)."/>
  </r>
  <r>
    <x v="1"/>
    <m/>
    <s v="2.4."/>
    <m/>
    <s v="2.4.5."/>
    <s v="2.4.5. Structure d’une application logicielle"/>
    <s v="Organisation structurelle d’une application logicielle : (programme principal, interfaces, entrées-sorties, sous programmes, procédures, fonctions)."/>
    <s v="Mathématiques : algorithmique et programmation."/>
    <s v="X"/>
    <m/>
    <n v="2"/>
    <x v="0"/>
    <m/>
    <x v="0"/>
    <n v="3"/>
    <n v="3"/>
    <s v="Analyse de la constitution d’une application logicielle en termes de programme principal, interfaces, entrées et sorties, sous-programmes, procédures, ou fonctions._x000a_Représentation graphique schématique de la structure."/>
  </r>
  <r>
    <x v="2"/>
    <s v="3. Approche comportementale des produits"/>
    <s v="3.1."/>
    <s v="3.1. Modélisations et simulations"/>
    <s v="3.1.1."/>
    <s v="3.1.1. Progiciels de simulation"/>
    <s v="Typologie des progiciels._x000a_Critères de choix."/>
    <m/>
    <s v="X"/>
    <m/>
    <n v="2"/>
    <x v="2"/>
    <n v="3"/>
    <x v="1"/>
    <n v="3"/>
    <n v="3"/>
    <s v="Les principaux outils de modélisation simulables sont abordés, en définissant précisément le domaine d’application :_x000a_- modèle volumique ;_x000a_- modèle multiphysique ;_x000a_- modèle fonctionnel (de type schéma-bloc) ;_x000a_- modèle comportemental (de type diagramme d’états/activités) ;_x000a_- modèle de régression (de type tableur)."/>
  </r>
  <r>
    <x v="2"/>
    <m/>
    <s v="3.1."/>
    <m/>
    <s v="3.1.2."/>
    <s v="3.1.2. Paramétrage d’un modèle"/>
    <s v="Variables internes, variables externes."/>
    <m/>
    <s v="X"/>
    <m/>
    <n v="2"/>
    <x v="2"/>
    <n v="3"/>
    <x v="1"/>
    <n v="3"/>
    <n v="3"/>
    <s v="Sous l’expression « variable interne » sont considérés les paramètres d’un modèle de type « boîte noire », paramètres de constituants physiques._x000a_Sous l’expression « variables externes » est entendu le signal temporel, pour les liens hors modèle multi-physique (de type schéma-bloc)."/>
  </r>
  <r>
    <x v="2"/>
    <m/>
    <s v="3.1."/>
    <m/>
    <s v="3.1.2."/>
    <m/>
    <s v="Notion de grandeur flux, grandeur effort."/>
    <m/>
    <s v="X"/>
    <m/>
    <n v="2"/>
    <x v="0"/>
    <m/>
    <x v="0"/>
    <n v="3"/>
    <m/>
    <s v="Différentier un flux MEI d’une « grandeur flux » d’un modèle multiphysique._x000a_Identifier les principales grandeurs flux et grandeur effort pour différentes technologies :_x000a_- mécanique (force ou couple/vitesse ou vitesse angulaire) ;_x000a_- électrique (tension/courant) ;_x000a_- hydraulique (Pression/débit volumique)."/>
  </r>
  <r>
    <x v="2"/>
    <m/>
    <s v="3.1."/>
    <m/>
    <s v="3.1.2."/>
    <m/>
    <s v="Entrées, sources de simulation."/>
    <m/>
    <s v="X"/>
    <m/>
    <n v="2"/>
    <x v="2"/>
    <n v="3"/>
    <x v="1"/>
    <n v="3"/>
    <n v="3"/>
    <s v="L’accent est mis sur les principales sources utilisées en simulation et leur paramétrage."/>
  </r>
  <r>
    <x v="2"/>
    <m/>
    <s v="3.1."/>
    <m/>
    <s v="3.1.2."/>
    <m/>
    <s v="Sorties, rendus des résultats."/>
    <m/>
    <s v="X"/>
    <m/>
    <n v="2"/>
    <x v="2"/>
    <n v="3"/>
    <x v="1"/>
    <n v="3"/>
    <n v="3"/>
    <s v="Se limiter aux blocs de rendu graphique et à leur paramétrage."/>
  </r>
  <r>
    <x v="2"/>
    <m/>
    <s v="3.1."/>
    <m/>
    <s v="3.1.3."/>
    <s v="3.1.3. Paramétrage d’une simulation"/>
    <s v="Typologie des solveurs, pas d’intégration."/>
    <m/>
    <s v="X"/>
    <m/>
    <n v="2"/>
    <x v="1"/>
    <m/>
    <x v="0"/>
    <m/>
    <m/>
    <s v="Se limiter aux notions de :_x000a_- pas d’intégration : mettre en évidence la discrétisation des calculs numériques à des temps précis, et l’interpolation linéaire effectuée entre deux temps successifs ;_x000a_- solveur à pas variable : les temps de calculs sont calculés « à la volée » pour s’adapter au mieux aux variations des résultats ;_x000a_- solveur à pas fixe._x000a_Mettre en exergue les avantages et inconvénients des 2 types de solveurs (adaptation aux variations de signal, temps de calcul), et évoquer les solveurs de type « stiff » pour la prise en compte de non-linéarités éventuelles."/>
  </r>
  <r>
    <x v="2"/>
    <m/>
    <s v="3.1."/>
    <m/>
    <s v="3.1.3."/>
    <m/>
    <s v="Compromis précision/temps de simulation."/>
    <m/>
    <s v="X"/>
    <m/>
    <n v="2"/>
    <x v="1"/>
    <m/>
    <x v="0"/>
    <m/>
    <m/>
    <m/>
  </r>
  <r>
    <x v="2"/>
    <m/>
    <s v="3.1."/>
    <m/>
    <s v="3.1.4."/>
    <s v="3.1.4. Post-traitement et analyse des résultats"/>
    <s v="Principaux traitements de données postérieurs aux résultats issus de simulation._x000a_Interprétation des résultats d’une simulation : courbe, tableau, graphe, unités associées."/>
    <s v="Mathématiques enseignement commun : analyse, statistiques et probabilités."/>
    <s v="X"/>
    <m/>
    <n v="2"/>
    <x v="2"/>
    <n v="3"/>
    <x v="1"/>
    <n v="3"/>
    <n v="3"/>
    <s v="Exploiter ou affiner des résultats issus d’une simulation par traitement postérieur des données."/>
  </r>
  <r>
    <x v="2"/>
    <m/>
    <s v="3.2."/>
    <s v="3.2. Comportement mécanique des produits"/>
    <s v="3.2.1."/>
    <s v="3.2.1. Concept de mouvement"/>
    <s v="Degré de mobilité d’une structure matérielle :_x000a_- structure matérielle mobile (mécanisme) ;_x000a_- structure matérielle immobile (structure fixe)."/>
    <m/>
    <s v="X"/>
    <m/>
    <n v="2"/>
    <x v="1"/>
    <m/>
    <x v="0"/>
    <m/>
    <m/>
    <s v="Identifier le type de structure matérielle en fonction de son degré de mobilité, en vue de différentier principalement les structures à objectif d’immobilisme (ossatures, châssis) et les structures matérielles devant permettre ou effectuer des mouvements (mécanismes). Pas de calcul du degré de mobilité."/>
  </r>
  <r>
    <x v="2"/>
    <m/>
    <s v="3.2."/>
    <m/>
    <s v="3.2.1."/>
    <m/>
    <s v="Mouvements des mécanismes (en lien avec la modélisation des liaisons) :_x000a_- rotation autour d’un axe fixe et translation rectiligne et mouvements plans ;_x000a_- les trajectoires ;_x000a_- les vitesses et accélérations ;_x000a_- analyse/recherche de lois d’entrée-sortie de systèmes mécaniques plans issus d’objets techniques observables."/>
    <s v="PC : énergie mécanique._x000a_Mathématiques : analyse (dérivées et primitives)."/>
    <s v="X"/>
    <m/>
    <n v="2"/>
    <x v="0"/>
    <m/>
    <x v="1"/>
    <m/>
    <m/>
    <s v="Il s’agit de mettre en relief les paramètres influents pour valider et/ou optimiser les performances observées vis à vis de celles attendues._x000a_L’utilisation du modèle de présentation « torseur cinématique » est limitée au mode descriptif uniquement dans la perspective de renseigner les caractéristiques dans un logiciel de simulation ou pour analyser un dispositif expérimental didactisé ou non._x000a_Des progiciels intégrant un module de traitement du comportement dynamique des produits sont utilisés avec assistance."/>
  </r>
  <r>
    <x v="2"/>
    <m/>
    <s v="3.2."/>
    <m/>
    <s v="3.2.1."/>
    <m/>
    <s v="Comportement des liaisons élémentaires en relation avec les mouvements et les efforts."/>
    <m/>
    <s v="X"/>
    <m/>
    <n v="2"/>
    <x v="0"/>
    <n v="3"/>
    <x v="1"/>
    <m/>
    <m/>
    <s v="L’utilisation de suites logicielles adaptées à l’enseignement pré-bac doit permettre de relier les performances cinématiques aux conditions de chargement qui les génèrent."/>
  </r>
  <r>
    <x v="2"/>
    <m/>
    <s v="3.2."/>
    <m/>
    <s v="3.2.2."/>
    <s v="3.2.2. Concept d'équilibre"/>
    <s v="Équilibre des solides :_x000a_- principe fondamental de la statique ;_x000a_- modélisation des actions mécaniques ;_x000a_- modélisation des liaisons: liaison complète, pivot, glissière, pivot glissant, rotule, ponctuelle et appui plan ;_x000a_- résolution d’un problème de statique par progiciel."/>
    <s v="PC : énergie mécanique._x000a_Mathématiques : produit scalaire."/>
    <s v="X"/>
    <m/>
    <n v="2"/>
    <x v="0"/>
    <n v="3"/>
    <x v="1"/>
    <m/>
    <m/>
    <s v="Il s’agit de mettre en relief les paramètres influents pour valider et/ou optimiser les performances observées vis à vis de celles attendues._x000a_L’utilisation du modèle de présentation « torseur des actions mécaniques » est limitée au mode descriptif uniquement dans la perspective de renseigner les caractéristiques dans un logiciel de simulation ou pour analyser un dispositif expérimental didactisé ou non._x000a_L’utilisation de progiciels volumiques intégrant un module de traitement du comportement statique des produits est réalisée avec assistance."/>
  </r>
  <r>
    <x v="2"/>
    <m/>
    <s v="3.2."/>
    <m/>
    <s v="3.2.2."/>
    <m/>
    <s v="Concept de stabilité et d’instabilité d’un composant ou d’une structure mécanique :_x000a_- équilibre stable et instable ;_x000a_- phénomène de flambement ;_x000a_- stabilité d’une structure dans l’espace ;_x000a_- comportement vibratoire."/>
    <m/>
    <s v=""/>
    <m/>
    <m/>
    <x v="0"/>
    <n v="3"/>
    <x v="2"/>
    <m/>
    <m/>
    <s v="Il s’agit de sensibiliser de manière qualitative aux comportements amenant aux principaux risques d’instabilité d’un ensemble matériel :_x000a_- présentation du risque et phénomène de flambement d’une pièce comprimée ;_x000a_- présentation du risque et phénomène d’instabilités d’une structure nécessitant des contreventements dans les trois directions de l’espace."/>
  </r>
  <r>
    <x v="2"/>
    <m/>
    <s v="3.2."/>
    <m/>
    <s v="3.2.2."/>
    <m/>
    <s v="Transmission des efforts."/>
    <m/>
    <s v="X"/>
    <m/>
    <n v="2"/>
    <x v="0"/>
    <n v="3"/>
    <x v="1"/>
    <n v="3"/>
    <m/>
    <s v="En AC, il s’agit de décrire le cheminement des charges dans une ossature par un schéma. Le calcul de la descente de charges se fait à l’aide d’un logiciel de simulation."/>
  </r>
  <r>
    <x v="2"/>
    <m/>
    <s v="3.2."/>
    <m/>
    <s v="3.2.3."/>
    <s v="3.2.3. Concept de résistance"/>
    <s v="Résistance à la rupture, résistance à la déformation._x000a_Résistance des matériaux :_x000a_- hypothèses et modèle poutre ;_x000a_- notion de contrainte normale ;_x000a_- pour une sollicitation de traction simple, notion de déformation et loi de Hooke ;_x000a_- module d’Young ;_x000a_- limite élastique ;_x000a_- sollicitation simple de type traction, compression, flexion simple._x000a_Simulations par éléments finis."/>
    <m/>
    <s v="X"/>
    <m/>
    <n v="2"/>
    <x v="0"/>
    <n v="3"/>
    <x v="1"/>
    <m/>
    <m/>
    <s v="L’utilisation de progiciels intégrant un module de calcul par éléments finis ou dédié est privilégiée._x000a_Lien indispensable avec les essais des matériaux du chapitre 6."/>
  </r>
  <r>
    <x v="2"/>
    <m/>
    <s v="3.2."/>
    <m/>
    <s v="3.2.3."/>
    <m/>
    <s v="Déformation et contraintes normales dans une structure isostatique :_x000a_- en flexion simple (poutre isostatique) ;_x000a_- en traction et en compression simple."/>
    <m/>
    <s v=""/>
    <m/>
    <m/>
    <x v="0"/>
    <n v="3"/>
    <x v="1"/>
    <m/>
    <m/>
    <s v="Analyse de structures simples en traction/compression simple ou flexion simple, analyse des contraintes normales et tangentielles, des déformations et déplacements."/>
  </r>
  <r>
    <x v="2"/>
    <m/>
    <s v="3.2."/>
    <m/>
    <s v="3.2.3."/>
    <m/>
    <s v="Scénario de simulation pour comparer et valider une solution, modifier une pièce ou un sous-ensemble."/>
    <m/>
    <s v=""/>
    <m/>
    <m/>
    <x v="0"/>
    <n v="3"/>
    <x v="1"/>
    <m/>
    <m/>
    <s v="Il s’agit, par études de cas successives, d’appréhender différentes natures de simulation ou différents paramétrages au sein d’une même simulation."/>
  </r>
  <r>
    <x v="2"/>
    <m/>
    <s v="3.3."/>
    <s v="3.3. Comportement énergétique des produits"/>
    <s v="3.3.0."/>
    <m/>
    <s v="Principe de conservation d’énergie, pertes et rendements, principe de réversibilité."/>
    <s v="PC : l’énergie et ses enjeux_x000a_PC : énergie interne"/>
    <s v="X"/>
    <m/>
    <n v="2"/>
    <x v="0"/>
    <m/>
    <x v="0"/>
    <n v="3"/>
    <m/>
    <s v="Il s’agit d’insister sur la conservation d’énergie et sur la notion de systèmes isolés ou d’échanges avec l’extérieur."/>
  </r>
  <r>
    <x v="2"/>
    <m/>
    <s v="3.3."/>
    <m/>
    <s v="3.3.0."/>
    <m/>
    <s v="Natures et caractéristiques des sources d’énergie et des charges."/>
    <m/>
    <s v="X"/>
    <m/>
    <n v="2"/>
    <x v="0"/>
    <m/>
    <x v="0"/>
    <n v="3"/>
    <m/>
    <s v="Il s’agit d’étudier les paramètres influents du fonctionnement de différentes chaînes d’énergie entre une source et une charge._x000a_L’analyse de systèmes simples doit permettre de montrer l’analogie entre les éléments mécaniques, électriques, hydrauliques, pneumatiques, thermiques. Il est nécessaire d’insister sur les notions de point de fonctionnement en régime établi et de mettre en évidence le régime transitoire."/>
  </r>
  <r>
    <x v="2"/>
    <m/>
    <s v="3.3."/>
    <m/>
    <s v="3.3.0."/>
    <m/>
    <s v="Optimisation des échanges d’énergie entre source et charge, amélioration de l’efficacité."/>
    <m/>
    <s v=""/>
    <m/>
    <m/>
    <x v="0"/>
    <m/>
    <x v="0"/>
    <n v="3"/>
    <m/>
    <s v="L’accent est mis sur la limitation des pertes (pertes par effet joules, pertes de charges, etc.), l’optimisation des points de fonctionnement de tout ou partie de la chaîne d’énergie voire de l’amélioration des caractéristiques de la source et/ou de la charge."/>
  </r>
  <r>
    <x v="2"/>
    <m/>
    <s v="3.3."/>
    <m/>
    <s v="3.3.0."/>
    <m/>
    <s v="Comportement temporel des constituants d’une chaîne d’énergie._x000a_Représentation des phases de transferts et de stockages."/>
    <s v="Mathématiques : analyse (dérivées et primitives)."/>
    <s v=""/>
    <m/>
    <m/>
    <x v="0"/>
    <m/>
    <x v="0"/>
    <n v="3"/>
    <m/>
    <s v="Il s’agit d’étudier l’évolution de l’état énergétique (transfert W et/ou Q ou stockage E) des constituants à travers la visualisation de variables représentatives."/>
  </r>
  <r>
    <x v="2"/>
    <m/>
    <s v="3.3."/>
    <m/>
    <s v="3.3.0."/>
    <m/>
    <s v="Bilan énergétique d’un produit, rendement, performance énergétique."/>
    <m/>
    <s v="X"/>
    <m/>
    <n v="3"/>
    <x v="1"/>
    <m/>
    <x v="0"/>
    <m/>
    <m/>
    <s v="À faire sur des mesures._x000a_Insister sur le rendement instantané (rendement en puissance) et le rendement énergétique (sur cycle)."/>
  </r>
  <r>
    <x v="2"/>
    <m/>
    <s v="3.4."/>
    <s v="3.4. Comportement informationnel des produits"/>
    <s v="3.4.1."/>
    <s v="3.4.1. Nature et représentation de l’information"/>
    <s v="Nature d’une information."/>
    <s v="PC : introduction à la notion d’onde_x000a_Mathématiques : nombres complexes"/>
    <s v="X"/>
    <m/>
    <n v="2"/>
    <x v="0"/>
    <m/>
    <x v="0"/>
    <m/>
    <n v="3"/>
    <s v="Signal logique, analogique, numérique (TOR, échantillonné)._x000a_Entrées/sorties : montages analogiques de base pour l’obtention/génération d’une information logique (on prendra comme niveaux logiques 1/0 les valeurs 5V/0V)."/>
  </r>
  <r>
    <x v="2"/>
    <m/>
    <s v="3.4."/>
    <m/>
    <s v="3.4.1."/>
    <m/>
    <s v="Représentation temporelle d’une information."/>
    <m/>
    <s v="X"/>
    <m/>
    <n v="2"/>
    <x v="0"/>
    <m/>
    <x v="0"/>
    <m/>
    <n v="3"/>
    <s v="Le but est d’obtenir, à partir de la visualisation temporelle d’une information (lecture de chronogramme), les grandeurs caractéristiques de l’information : période, fréquence, amplitude, niveau (logique), rapport cyclique."/>
  </r>
  <r>
    <x v="2"/>
    <m/>
    <s v="3.4."/>
    <m/>
    <s v="3.4.1."/>
    <m/>
    <s v="Représentation fréquentielle d’une information."/>
    <m/>
    <s v=""/>
    <m/>
    <m/>
    <x v="0"/>
    <m/>
    <x v="0"/>
    <m/>
    <n v="3"/>
    <s v="Se limiter à une approche qualitative des fréquences audibles : notions de basses, moyennes et hautes fréquences d’un signal audio, représentation spectrale d’un signal audio simple."/>
  </r>
  <r>
    <x v="2"/>
    <m/>
    <s v="3.4."/>
    <m/>
    <s v="3.4.2."/>
    <s v="3.4.2. Description et simulation comportementale de l’information"/>
    <s v="Diagramme de séquence."/>
    <m/>
    <s v="X"/>
    <m/>
    <n v="2"/>
    <x v="0"/>
    <m/>
    <x v="0"/>
    <m/>
    <n v="3"/>
    <s v="Le diagramme de séquence est utilisé comme outil de description d’échanges d’information, déroulé temporel d’un scénario d’utilisation._x000a_Les diagrammes d’états et/ou d’activités servent d’outils de description voire de simulation quand cela est possible :_x000a_- simulation évènementielle dont le but est de simuler les différents états possibles d’un produit et ses changements d’états selon des évènements définis ;_x000a_- simulation algorithmique pour exploiter la dualité diagramme d’activités/algorigramme pour simuler un algorithme séquentiel."/>
  </r>
  <r>
    <x v="2"/>
    <m/>
    <s v="3.4."/>
    <m/>
    <s v="3.4.2."/>
    <m/>
    <s v="Diagramme d’états, d’activités."/>
    <m/>
    <s v="X"/>
    <m/>
    <n v="2"/>
    <x v="0"/>
    <m/>
    <x v="0"/>
    <n v="3"/>
    <n v="3"/>
    <m/>
  </r>
  <r>
    <x v="2"/>
    <m/>
    <s v="3.4."/>
    <m/>
    <s v="3.4.3."/>
    <s v="3.4.3. Inter-opérabilité des produits"/>
    <s v="Typologies des communications."/>
    <m/>
    <s v="X"/>
    <m/>
    <n v="2"/>
    <x v="0"/>
    <m/>
    <x v="0"/>
    <m/>
    <n v="3"/>
    <s v="Se limiter aux aspects qualitatifs des notions de :_x000a_- synchrone/asynchrone : communication en continu (streaming) ou à la demande ;_x000a_- half/full duplex : par analogie avec le talkie/walkie, le téléphone ;_x000a_- maître/esclave ;_x000a_- client /serveur."/>
  </r>
  <r>
    <x v="2"/>
    <m/>
    <s v="3.4."/>
    <m/>
    <s v="3.4.3."/>
    <m/>
    <s v="Liaisons séries : protocoles de communication, sens du flux de données, débit et rapidité de transmission."/>
    <m/>
    <s v="X"/>
    <m/>
    <n v="2"/>
    <x v="0"/>
    <m/>
    <x v="0"/>
    <m/>
    <n v="3"/>
    <s v="En I2D : se limiter à la lecture de trame binaire, et à sa conversion._x000a_En SIN : les concepts de bit de start/stop doivent être assimilés, la notion de bit de parité sert d’introduction aux codes correcteurs."/>
  </r>
  <r>
    <x v="2"/>
    <m/>
    <s v="3.4."/>
    <m/>
    <s v="3.4.3."/>
    <m/>
    <s v="Configuration d’un réseau :_x000a_- routage de l’information ;_x000a_- adressage statique, dynamique."/>
    <m/>
    <s v="X"/>
    <m/>
    <n v="2"/>
    <x v="0"/>
    <m/>
    <x v="0"/>
    <m/>
    <n v="3"/>
    <s v="Se limiter à l’étude du fonctionnement d’un switch, d’un routeur, et à la manière dont circulent les informations (trames)."/>
  </r>
  <r>
    <x v="2"/>
    <m/>
    <s v="3.4."/>
    <m/>
    <s v="3.4.3."/>
    <m/>
    <s v="Communication au sein d’un réseau :_x000a_- trames TCP/IP, UDP ;_x000a_- sockets ;_x000a_- protocoles FTP, http."/>
    <m/>
    <s v=""/>
    <m/>
    <m/>
    <x v="0"/>
    <m/>
    <x v="0"/>
    <m/>
    <n v="2"/>
    <s v="Se limiter à mettre en évidence les différentes requêtes entre les constituants de manière expérimentale."/>
  </r>
  <r>
    <x v="2"/>
    <m/>
    <s v="3.4."/>
    <m/>
    <s v="3.4.3."/>
    <m/>
    <s v="Système temps-réel."/>
    <m/>
    <s v=""/>
    <m/>
    <m/>
    <x v="0"/>
    <m/>
    <x v="0"/>
    <m/>
    <n v="2"/>
    <s v="Temps de cycle, interruptions (sur entrées, cycliques), de produits temps-réel."/>
  </r>
  <r>
    <x v="2"/>
    <m/>
    <s v="3.4."/>
    <m/>
    <s v="3.4.4."/>
    <s v="3.4.4. Comportement des systèmes régulés ou asservis"/>
    <s v="Représentation d’une boucle de régulation ou d’asservissement."/>
    <m/>
    <s v="X"/>
    <m/>
    <n v="2"/>
    <x v="0"/>
    <m/>
    <x v="0"/>
    <n v="3"/>
    <m/>
    <s v="Il s’agit d’étudier l’organisation fonctionnelle d’une boucle de régulation ou d’asservissement."/>
  </r>
  <r>
    <x v="2"/>
    <m/>
    <s v="3.4."/>
    <m/>
    <s v="3.4.4."/>
    <m/>
    <s v="Contrôle du fonctionnement d’un système régulé ou asservi en vue d’un maintien au plus près d’un point de fonctionnement."/>
    <s v="Mathématiques : nombres complexes."/>
    <s v=""/>
    <m/>
    <m/>
    <x v="0"/>
    <m/>
    <x v="0"/>
    <n v="3"/>
    <m/>
    <s v="Identification du principe utilisé (régulation, asservissement) et caractérisation des paramètres influant sur le contrôle du fonctionnement en vue d’un maintien au plus près d’un point de fonctionnement."/>
  </r>
  <r>
    <x v="3"/>
    <s v="4. Éco-conception des produits"/>
    <s v="4.1."/>
    <s v="4.1. Outils de représentation du réel"/>
    <s v="4.1.1."/>
    <s v="4.1.1. Représentation numérique des produits"/>
    <s v="Élaboration de la maquette numérique d’un produit :_x000a_- conception de la maquette numérique d’un sous-ensemble et/ou d’une pièce à l’aide d’un modeleur volumique paramétrique ;_x000a_- structuration des modèles via les arbres de construction de pièce et d’assemblage ;_x000a_- robustesse du modèle numérique."/>
    <m/>
    <s v="X"/>
    <n v="2"/>
    <m/>
    <x v="0"/>
    <n v="3"/>
    <x v="1"/>
    <m/>
    <m/>
    <s v="En IT, se limiter à modifier/compléter un assemblage à partir d’un composant fourni._x000a_La méthode de conception est adaptée au résultat attendu : simulation comportementale, résistance des matériaux, conception détaillée, etc."/>
  </r>
  <r>
    <x v="3"/>
    <m/>
    <s v="4.1."/>
    <m/>
    <s v="4.1.1."/>
    <m/>
    <s v="Exploitation de la maquette numérique d’un produit : utilisation des outils de présentation pertinents d’une solution de conception : illustrations 3D de type vues photo réalistes, éclatés, réalité virtuelle et/ou augmentée, nuage de points."/>
    <m/>
    <s v="X"/>
    <n v="2"/>
    <m/>
    <x v="0"/>
    <n v="3"/>
    <x v="1"/>
    <m/>
    <m/>
    <s v="Permet de former les élèves à l’utilisation maîtrisée et pertinente des outils numériques de présentation à travers des approches structurées résumant le cheminement d’une démarche technologique (investigation, résolution d’un problème technique, projet technologique)._x000a_A partir de la maquette numérique du projet renseignée (caractéristiques des composants) avec pour objectif de l’utiliser en démarche BIM ou PLM et dans divers outils logiciels."/>
  </r>
  <r>
    <x v="3"/>
    <m/>
    <s v="4.1."/>
    <m/>
    <s v="4.1.1."/>
    <m/>
    <s v="Visite virtuelle d’un ouvrage."/>
    <m/>
    <s v=""/>
    <m/>
    <m/>
    <x v="0"/>
    <n v="3"/>
    <x v="0"/>
    <m/>
    <m/>
    <s v="Préparation d’une visite virtuelle afin de valider les usages de la construction (déplacements, organisation spatiale, éléments de sécurité)."/>
  </r>
  <r>
    <x v="3"/>
    <m/>
    <s v="4.1."/>
    <m/>
    <s v="4.1.2."/>
    <s v="4.1.2. Outils de représentation schématique"/>
    <s v="Schéma architectural (mécanique, énergétique, informationnel)."/>
    <m/>
    <s v="X"/>
    <m/>
    <n v="2"/>
    <x v="2"/>
    <n v="3"/>
    <x v="1"/>
    <n v="3"/>
    <n v="3"/>
    <s v="Le schéma architectural permet de décrire l’organisation structurelle d’un produit de manière non normalisée, il fait apparaître les composants et constituants (choix techniques, cheminement des câbles, des gaines, des tuyaux)."/>
  </r>
  <r>
    <x v="3"/>
    <m/>
    <s v="4.1."/>
    <m/>
    <s v="4.1.2."/>
    <m/>
    <s v="Schéma électrique."/>
    <s v="PC : l’énergie électrique."/>
    <s v="X"/>
    <m/>
    <n v="2"/>
    <x v="0"/>
    <m/>
    <x v="0"/>
    <n v="3"/>
    <m/>
    <s v="Les schémas respectent les normes en vigueur."/>
  </r>
  <r>
    <x v="3"/>
    <m/>
    <s v="4.1."/>
    <m/>
    <s v="4.1.2."/>
    <m/>
    <s v="Schéma fluidique."/>
    <m/>
    <s v="X"/>
    <m/>
    <n v="2"/>
    <x v="0"/>
    <m/>
    <x v="0"/>
    <n v="3"/>
    <m/>
    <m/>
  </r>
  <r>
    <x v="3"/>
    <m/>
    <s v="4.1."/>
    <m/>
    <s v="4.1.2."/>
    <m/>
    <s v="Représentations planes d’un projet de construction."/>
    <m/>
    <s v=""/>
    <m/>
    <m/>
    <x v="0"/>
    <n v="2"/>
    <x v="0"/>
    <m/>
    <m/>
    <s v="Limitation à de la lecture de plans et profils."/>
  </r>
  <r>
    <x v="3"/>
    <m/>
    <s v="4.2."/>
    <s v="4.2. Démarches de conception"/>
    <s v="4.2.1."/>
    <s v="4.2.1. Amélioration de la performance environnementale d’un produit"/>
    <s v="Outils de l’éco-conception et de l’éco-construction."/>
    <m/>
    <s v="X"/>
    <n v="2"/>
    <m/>
    <x v="2"/>
    <n v="3"/>
    <x v="1"/>
    <n v="3"/>
    <n v="3"/>
    <s v="En articulation avec le chapitre « approche environnementale »._x000a_Utilisation de logiciels ou de modules dédiés."/>
  </r>
  <r>
    <x v="3"/>
    <m/>
    <s v="4.2."/>
    <m/>
    <s v="4.2.2."/>
    <s v="4.2.2. Choix des matériaux"/>
    <s v="Caractéristiques des matériaux naturels et artificiels._x000a_Critères et principes de choix des matériaux, méthodes structurées d’optimisation d’un choix, critères environnementaux."/>
    <s v="PC : organisation de la matière, propriétés des matériaux."/>
    <s v="X"/>
    <n v="2"/>
    <m/>
    <x v="0"/>
    <n v="3"/>
    <x v="1"/>
    <n v="3"/>
    <m/>
    <s v="Mettre en oeuvre une démarche structurée et argumentée de choix de couple matériau/ procédé sur des cas simples._x000a_Les approches multi contraintes et multi objectifs visent à montrer que les choix de matériaux relèvent de compromis entre des critères opposés selon la méthode d’Ashby._x000a_En EE : se contenter du choix de matériau du point de vue de leur comportement énergétique."/>
  </r>
  <r>
    <x v="3"/>
    <m/>
    <s v="4.2."/>
    <m/>
    <s v="4.2.3."/>
    <s v="4.2.3. Choix des constituants"/>
    <s v="Choix d’une solution : critères de choix associés à une conception ou à l’intégration d’une solution dans un produit - coût, fiabilité, environnement, ergonomie et design - Matrice de comparaison de plusieurs critères."/>
    <m/>
    <s v="X"/>
    <n v="2"/>
    <m/>
    <x v="0"/>
    <n v="3"/>
    <x v="1"/>
    <n v="3"/>
    <m/>
    <s v="En articulation avec le chapitre « solutions constructives »._x000a_En classe de première, la matrice de comparaison est fournie pour tout ou partie._x000a_En classe de terminale, la matrice peut être élaborée dans le cadre des projets."/>
  </r>
  <r>
    <x v="3"/>
    <m/>
    <s v="4.2."/>
    <m/>
    <s v="4.2.3."/>
    <m/>
    <s v="Choix de solutions logicielles, d’une unité de traitement et des interfaces."/>
    <m/>
    <s v="X"/>
    <n v="2"/>
    <m/>
    <x v="0"/>
    <m/>
    <x v="0"/>
    <m/>
    <n v="3"/>
    <s v="Choix des bibliothèques logicielles adaptées._x000a_Choix d’un environnement de développement intégré (IDE)._x000a_Choix d’une unité de traitement à base de microcontrôleur, de nano contrôleur (objet connecté - Internet of Thing) ou d’un nano ordinateur, au regard du format et du volume des données à traiter, de la puissance de calcul nécessaire et du besoin de stockage._x000a_Choix des interfaces et des protocoles de communication entre les constituants au regard du nombre, du type et du format des entrées/sorties."/>
  </r>
  <r>
    <x v="3"/>
    <m/>
    <s v="4.3."/>
    <s v="4.3. Conception des produits"/>
    <s v="4.3.1."/>
    <s v="4.3.1. Les réseaux intelligents"/>
    <s v="Structures des réseaux (routiers, informatiques, énergétiques) :_x000a_- principales caractéristiques : maillé, étoile ;_x000a_- composants principaux : noeuds, branches, flux, supervision et pilotage intelligent des réseaux."/>
    <m/>
    <s v="X"/>
    <m/>
    <n v="2"/>
    <x v="1"/>
    <m/>
    <x v="0"/>
    <m/>
    <m/>
    <s v="Il s’agit de montrer des convergences de problématiques, de modalités d’analyse et de solutions constructives, pour étudier et concevoir des ouvrages en réseaux : routiers, informatiques, d’énergie, d’adduction de fluides, d’assainissement, etc._x000a_Analyse comparée des problématiques rencontrées (gestion de flux, encombrements, redondance de sécurité, etc.) et des solutions y répondant (structure des réseaux, équipements de gestion, etc.)."/>
  </r>
  <r>
    <x v="3"/>
    <m/>
    <s v="4.3."/>
    <m/>
    <s v="4.3.1."/>
    <m/>
    <s v="Réseaux de transport (fluides) et réseaux communicants."/>
    <s v="PC : l’énergie électrique._x000a_PC : énergie mécanique."/>
    <s v="X"/>
    <m/>
    <n v="2"/>
    <x v="0"/>
    <n v="3"/>
    <x v="0"/>
    <m/>
    <m/>
    <s v="Il s’agit de différencier les différents réseaux secs et humides et leurs caractéristiques principales (adduction d’eau potable, assainissement, fibre, etc.)._x000a_Insister sur le maillage et l’importance et les noeuds de connexion, afin d’assurer la continuité du service."/>
  </r>
  <r>
    <x v="3"/>
    <m/>
    <s v="4.3."/>
    <m/>
    <s v="4.3.1."/>
    <m/>
    <s v="Structure d’un réseau de transport et de distribution d’énergie électrique alternatif, caractéristiques et pertes._x000a_Distribution et répartition de l’énergie."/>
    <m/>
    <s v="X"/>
    <m/>
    <n v="2"/>
    <x v="1"/>
    <m/>
    <x v="0"/>
    <m/>
    <m/>
    <s v="Il s’agit de découvrir l’intérêt du maillage et de la distribution de l’énergie sur le territoire afin d’obtenir un mix énergétique approprié._x000a_Il est important ici d’insister sur l’adaptation de la production à la demande."/>
  </r>
  <r>
    <x v="3"/>
    <m/>
    <s v="4.3."/>
    <m/>
    <s v="4.3.1."/>
    <m/>
    <s v="Structure des réseaux électriques spécifiques._x000a_Structure d’un réseau de production, de transport et de distribution de fluides."/>
    <m/>
    <s v=""/>
    <m/>
    <m/>
    <x v="0"/>
    <m/>
    <x v="2"/>
    <m/>
    <m/>
    <s v="Il s’agit de bien expliquer la différence entre réseaux électriques alternatifs et continus avec des exemples de distribution vers le domestique, l’industriel, l’urbain (tramways, véhicules électriques autonomes), etc._x000a_Exemples : réseaux de chaleur (écoquartier), réseaux d’air comprimé, ventilation, distribution d’eau chaude ou d’eau glacée, etc."/>
  </r>
  <r>
    <x v="3"/>
    <m/>
    <s v="4.3."/>
    <m/>
    <s v="4.3.1."/>
    <m/>
    <s v="Micro énergies pour dispositifs autonomes."/>
    <m/>
    <s v=""/>
    <m/>
    <m/>
    <x v="0"/>
    <m/>
    <x v="2"/>
    <m/>
    <m/>
    <s v="Il s’agit de porter la réflexion sur les moyens de mettre à profit l’énergie présente dans l’environnement local à des fins d’auto-alimentation de sources d’énergie pour des réseaux de capteurs, l’internet des objets, etc."/>
  </r>
  <r>
    <x v="3"/>
    <m/>
    <s v="4.3."/>
    <m/>
    <s v="4.3.1."/>
    <m/>
    <s v="Gestion des réseaux de transport et de distribution de l’énergie, multiplicité et complémentarité des divers procédés (production, stockage, etc.)._x000a_Production décentralisée et coopérative, cogénération._x000a_Optimisation énergétique et performance environnementale."/>
    <m/>
    <s v="X"/>
    <m/>
    <n v="2"/>
    <x v="1"/>
    <m/>
    <x v="0"/>
    <m/>
    <m/>
    <s v="Les nouvelles stratégies de gestion des réseaux d’énergie sont abordées au travers de cas d’étude (réseaux « intelligents ») aussi bien dans une voiture hybride qu’à l’échelle d’un bâtiment, d’un quartier ou bien d’une ville entière, etc._x000a_La performance environnementale est abordée au travers d’une analyse fine de l’usage et d’une meilleure relation avec l’action des usagers (transformation des comportements) afin d’optimiser la consommation énergétique (hybridation, récupération d’énergie, etc.) grâce à la généralisation du numérique et des objets connectés."/>
  </r>
  <r>
    <x v="3"/>
    <m/>
    <s v="4.3."/>
    <m/>
    <s v="4.3.2."/>
    <s v="4.3.2. Conception bioclimatique, pré dimensionnement des structures et ouvrages"/>
    <s v="Principes de conception et de prédimensionnement des principales solutions constructives :_x000a_- principes de conception bioclimatique ;_x000a_- principes de prédimensionnement des structures."/>
    <m/>
    <s v=""/>
    <m/>
    <m/>
    <x v="0"/>
    <n v="3"/>
    <x v="0"/>
    <m/>
    <m/>
    <s v="Il s’agit d’appliquer des démarches utilisées (principes, ratios) en architecture ou en ingénierie afin d’établir un avant-projet partiel et de le prédimensionner."/>
  </r>
  <r>
    <x v="3"/>
    <m/>
    <s v="4.3."/>
    <m/>
    <s v="4.3.2."/>
    <m/>
    <s v="Conception des ossatures : bâtiment et ouvrages de travaux publics."/>
    <m/>
    <s v=""/>
    <m/>
    <m/>
    <x v="0"/>
    <n v="3"/>
    <x v="0"/>
    <m/>
    <m/>
    <s v="Il s’agit de proposer une structure porteuse (porteurs verticaux, horizontaux, fondations, charpentes) adapté au projet."/>
  </r>
  <r>
    <x v="3"/>
    <m/>
    <s v="4.3."/>
    <m/>
    <s v="4.3.2."/>
    <m/>
    <s v="Conception des enveloppes."/>
    <m/>
    <s v=""/>
    <m/>
    <m/>
    <x v="0"/>
    <n v="3"/>
    <x v="0"/>
    <m/>
    <m/>
    <s v="Il s’agit d’aborder l’enveloppe d’une construction comme objet multi-contraint (esthétique, étanchéité, mécanique, confort, sécurité et communication, etc.)."/>
  </r>
  <r>
    <x v="3"/>
    <m/>
    <s v="4.3."/>
    <m/>
    <s v="4.3.2."/>
    <m/>
    <s v="Conception des aménagements et équipements."/>
    <s v="PC : Les ondes sonores"/>
    <s v=""/>
    <m/>
    <m/>
    <x v="0"/>
    <n v="3"/>
    <x v="0"/>
    <m/>
    <m/>
    <s v="Il s’agit de vérifier que les solutions choisies sont conformes aux exigences (besoin, réglementations, etc.) dans différents domaines (thermique, acoustique, éclairement, domotique, etc.)."/>
  </r>
  <r>
    <x v="3"/>
    <m/>
    <s v="4.3."/>
    <m/>
    <s v="4.3.3."/>
    <s v="4.3.3. Efficacité énergétique passive et active d'un produit"/>
    <s v="Enveloppe du bâtiment, isolation."/>
    <s v="PC : organisation de la matière, propriétés des matériaux_x000a_PC : énergie interne"/>
    <s v="X"/>
    <m/>
    <n v="2"/>
    <x v="0"/>
    <n v="3"/>
    <x v="0"/>
    <m/>
    <m/>
    <s v="Principe de l’analyse des apports et dépenses énergétiques dans une construction._x000a_Identification des principaux apports et dépenses énergétiques._x000a_Bilan énergétique sur une construction complète à l’aide d’un logiciel de simulation numérique."/>
  </r>
  <r>
    <x v="3"/>
    <m/>
    <s v="4.3."/>
    <m/>
    <s v="4.3.3."/>
    <m/>
    <s v="Rendement énergétique des équipements techniques du bâtiment."/>
    <m/>
    <s v="X"/>
    <m/>
    <n v="2"/>
    <x v="1"/>
    <m/>
    <x v="0"/>
    <m/>
    <m/>
    <s v="À partir d’études de cas reposant sur l’étiquetage énergétique des produits, il s’agit de mettre en perspective les performances énergétiques d’un équipement en lien avec les changements d’habitude du consommateur."/>
  </r>
  <r>
    <x v="3"/>
    <m/>
    <s v="4.3."/>
    <m/>
    <s v="4.3.3."/>
    <m/>
    <s v="Conception de fonctionnalités intelligentes à caractère domotique et immotique."/>
    <m/>
    <s v="X"/>
    <m/>
    <n v="2"/>
    <x v="0"/>
    <m/>
    <x v="0"/>
    <m/>
    <n v="3"/>
    <s v="Il s’agit par une approche systémique et globale de gestion de l’énergie de travailler sur le pilotage automatisé du bâtiment en fonction de leurs usages."/>
  </r>
  <r>
    <x v="3"/>
    <m/>
    <s v="4.3."/>
    <m/>
    <s v="4.3.3."/>
    <m/>
    <s v="Récupération par réversibilité de la chaîne de puissance, par revalorisation des pertes."/>
    <m/>
    <s v=""/>
    <m/>
    <m/>
    <x v="0"/>
    <m/>
    <x v="0"/>
    <n v="2"/>
    <m/>
    <s v="Cette partie doit porter réflexion sur la pertinence de la récupération d’énergie tant sur le cycle de vie du produit amélioré que sur le retour sur investissement."/>
  </r>
  <r>
    <x v="3"/>
    <m/>
    <s v="4.3."/>
    <m/>
    <s v="4.3.4."/>
    <s v="4.3.4. Conception numérique d'une pièce"/>
    <s v="Définition numérique d’une pièce d‘un produit industriel."/>
    <m/>
    <s v=""/>
    <m/>
    <m/>
    <x v="0"/>
    <m/>
    <x v="1"/>
    <m/>
    <m/>
    <s v="Il s’agit de travailler, par extraction depuis un assemblage, sur la création de maquettes volumiques respectant les contraintes fonctionnelles (dimensionnelles et géométriques)._x000a_Les maquettes numériques peuvent éventuellement être extraites de scan 3D._x000a_Les éventuelles mises en plan ne servent qu’à faire apparaître la cotation et les dimensions pertinentes par rapport aux fonctions assurées par la pièce ou le sous-ensemble._x000a_Il s’agit de travailler sur des maquettes numériques volumiques existantes, de porter les modifications attendues par la prise en compte de contraintes fonctionnelles (dimensionnelles et géométriques et d’aborder par ce biais les notions de jeu de fonctionnement et de conditions géométriques)._x000a_L’identification des surfaces fonctionnelles et des contraintes géométriques est facilitée par la conception sous assemblage."/>
  </r>
  <r>
    <x v="3"/>
    <m/>
    <s v="4.3."/>
    <m/>
    <s v="4.3.4."/>
    <m/>
    <s v="Influences du procédé de réalisation et du matériau choisis sur les formes et dimensions d’une pièce simple."/>
    <m/>
    <s v=""/>
    <m/>
    <m/>
    <x v="0"/>
    <m/>
    <x v="1"/>
    <m/>
    <m/>
    <s v="Les études de cas sont traitées en lien avec l’expérimentation des procédés, en utilisant les outils de simulation directement accessibles dans le modeleur volumique et adaptés à la découverte et à l’initiation."/>
  </r>
  <r>
    <x v="3"/>
    <m/>
    <s v="4.3."/>
    <m/>
    <s v="4.3.5."/>
    <s v="4.3.5. Conception informationnelle des produits"/>
    <s v="Bilan et nature des entrées/sorties._x000a_Structures de programmation._x000a_Fonctions logicielles._x000a_Méthodes et propriétés utiles en lien avec les bibliothèques logicielles choisies._x000a_Types de variables._x000a_Diagrammes de description."/>
    <s v="Mathématiques : algorithmique et programmation"/>
    <s v="X"/>
    <m/>
    <n v="2"/>
    <x v="0"/>
    <m/>
    <x v="0"/>
    <m/>
    <n v="3"/>
    <s v="Lister les entrées et les sorties du système en fonction de leur nature (analogique, logique, numérique)._x000a_Identifier, pour les bibliothèques logicielles utilisées, les méthodes utiles ainsi que les propriétés de celles-ci._x000a_Le choix des diagrammes retenus pour décrire le système est motivé par l’intention de communiquer à l’écrit comme à l’oral."/>
  </r>
  <r>
    <x v="3"/>
    <m/>
    <s v="4.3."/>
    <m/>
    <s v="4.3.5."/>
    <m/>
    <s v="Codage dans un langage spécifique._x000a_Règles d'écriture (organisation du code, commentaires, documentation, etc.)."/>
    <m/>
    <s v="X"/>
    <m/>
    <n v="2"/>
    <x v="0"/>
    <m/>
    <x v="0"/>
    <m/>
    <n v="3"/>
    <s v="Les langages Python et C++ sont à utiliser._x000a_Pour l’écriture de pages web on utilisera HTML/CSS et PHP."/>
  </r>
  <r>
    <x v="3"/>
    <m/>
    <s v="4.3."/>
    <m/>
    <s v="4.3.5."/>
    <m/>
    <s v="Mise au point"/>
    <m/>
    <s v="X"/>
    <m/>
    <n v="2"/>
    <x v="0"/>
    <m/>
    <x v="0"/>
    <m/>
    <n v="3"/>
    <s v="Débogage (pas à pas, point d’arrêt, etc.)_x000a_Intégration et fusion de différents programmes en un programme unique."/>
  </r>
  <r>
    <x v="4"/>
    <s v="5. Solutions constructives"/>
    <s v="5.1."/>
    <s v="5.1. Constituants des ossatures et enveloppes"/>
    <s v="5.1.1."/>
    <s v="5.1.1. Enveloppe des produits"/>
    <s v="Façades mur-rideau, enveloppes construction bois, acier, béton."/>
    <s v="PC : les énergies."/>
    <s v="X"/>
    <n v="2"/>
    <m/>
    <x v="0"/>
    <n v="3"/>
    <x v="0"/>
    <m/>
    <m/>
    <s v="Il s’agit de choisir un constituant en fonction de ses propriétés et de définir ses caractéristiques (géométriques, mécaniques ou énergétiques, etc.) pour répondre à une exigence."/>
  </r>
  <r>
    <x v="4"/>
    <m/>
    <s v="5.1."/>
    <m/>
    <s v="5.1.2."/>
    <s v="5.1.2. Fondations, soutènement, porteurs horizontaux et verticaux, contreventement"/>
    <s v="Soutènements : mur, paroi moulée, terre armée."/>
    <s v="PC : énergie mécanique."/>
    <s v=""/>
    <m/>
    <m/>
    <x v="0"/>
    <n v="3"/>
    <x v="0"/>
    <m/>
    <m/>
    <s v="Il s’agit de choisir un constituant en fonction de ses propriétés et de définir ses caractéristiques (géométriques, mécaniques, etc.) pour répondre à une exigence._x000a_Ces constituants peuvent être du domaine du bâtiment, des ouvrages d’arts ou toutes constructions spécifiques (écluses, barrages, etc.)."/>
  </r>
  <r>
    <x v="4"/>
    <m/>
    <s v="5.1."/>
    <m/>
    <s v="5.1.2."/>
    <m/>
    <s v="Fondations superficielles et profondes : semelle isolée et filante, pieux."/>
    <m/>
    <s v=""/>
    <m/>
    <m/>
    <x v="0"/>
    <n v="3"/>
    <x v="0"/>
    <m/>
    <m/>
    <m/>
  </r>
  <r>
    <x v="4"/>
    <m/>
    <s v="5.1."/>
    <m/>
    <s v="5.1.2."/>
    <m/>
    <s v="Porteurs verticaux et horizontaux (poteaux, poutres, voiles, planchers), contreventement, charpentes en béton, bois et métal, préfabriqués ou réalisés sur site."/>
    <m/>
    <s v=""/>
    <m/>
    <m/>
    <x v="0"/>
    <n v="3"/>
    <x v="0"/>
    <m/>
    <m/>
    <m/>
  </r>
  <r>
    <x v="4"/>
    <m/>
    <s v="5.2."/>
    <s v="5.2. Constituants de puissance"/>
    <s v="5.2.1."/>
    <s v="5.2.1. Convertisseurs, adaptateurs et modulateurs de puissance"/>
    <s v="Convertisseurs._x000a_Modulateurs de puissance._x000a_Adaptateurs de puissance."/>
    <s v="PC : les énergies."/>
    <s v="X"/>
    <n v="2"/>
    <m/>
    <x v="0"/>
    <m/>
    <x v="0"/>
    <n v="3"/>
    <m/>
    <s v="Porter attention aux grandeurs efforts/flux et aux caractéristiques de transfert des constituants, en privilégiant l’utilisation de formulaires et d’abaques._x000a_Il convient d’insister sur la complémentarité entre modulation et conversion d’énergie permettant de s’adapter aux caractéristiques de la charge et au sens de transfert de l’énergie (réversibilité)._x000a_Sont entendus sous le terme « convertisseur » les ventilateurs, pompes, compresseurs, moteurs électriques, vérins, vannes, panneaux solaires, modules Peltier, éclairage, etc._x000a_Sont entendus sous l’expression « modulateur de puissance » les interfaces de puissance, variateurs de vitesse, de luminosité, etc._x000a_Sont entendus sous l’expression « adaptateur de puissance » les réducteurs, transformateurs électriques parfaits et échangeurs thermiques."/>
  </r>
  <r>
    <x v="4"/>
    <m/>
    <s v="5.2."/>
    <m/>
    <s v="5.2.2."/>
    <s v="5.2.2. Stockeurs d’énergie"/>
    <s v="Stockage mécanique._x000a_Stockage chimique._x000a_Stockage électrostatique._x000a_Stockage thermique."/>
    <s v="PC : les énergies"/>
    <s v=""/>
    <m/>
    <m/>
    <x v="0"/>
    <m/>
    <x v="0"/>
    <n v="3"/>
    <m/>
    <s v="Se limiter à l’étude du bilan énergétique externe des systèmes de stockage durant les principales phases de fonctionnement en distinguant charge et décharge._x000a_Caractéristiques principales : énergie massique ; puissance massique ; capacité énergétique maximale ; puissance maximale ; constante de temps ; état de charge ; rendement._x000a_Les performances de stockage sont comparées pour mettre en évidence leur différenciation et leur complémentarité en matière de compromis énergie/puissance (diagramme de Ragone)._x000a_Exemples pouvant être traités : volant d’inertie, barrage hydraulique, piles et accumulateurs, combustibles, carburants, comburants, condensateur et super condensateur, module eutectique, mur trombe, etc."/>
  </r>
  <r>
    <x v="4"/>
    <m/>
    <s v="5.2."/>
    <m/>
    <s v="5.2.3."/>
    <s v="5.2.3. Transmetteurs des mouvements"/>
    <s v="Organes mécaniques de transmission et d’adaptation de puissance :_x000a_- réducteurs ;_x000a_- transmission par lien flexible ;_x000a_- accouplements."/>
    <s v="PC : énergie mécanique"/>
    <s v="X"/>
    <n v="2"/>
    <m/>
    <x v="0"/>
    <m/>
    <x v="1"/>
    <m/>
    <m/>
    <s v="Se limiter aux principales caractéristiques et performances, notamment environnementales et énergétiques, des technologies présentées."/>
  </r>
  <r>
    <x v="4"/>
    <m/>
    <s v="5.2."/>
    <m/>
    <s v="5.2.3."/>
    <m/>
    <s v="Organes mécaniques de transformation de mouvement."/>
    <m/>
    <s v=""/>
    <m/>
    <m/>
    <x v="0"/>
    <m/>
    <x v="1"/>
    <m/>
    <m/>
    <m/>
  </r>
  <r>
    <x v="4"/>
    <m/>
    <s v="5.2."/>
    <m/>
    <s v="5.2.3."/>
    <m/>
    <s v="Guidage en translation et en rotation."/>
    <m/>
    <s v="X"/>
    <m/>
    <n v="2"/>
    <x v="0"/>
    <m/>
    <x v="1"/>
    <m/>
    <m/>
    <m/>
  </r>
  <r>
    <x v="4"/>
    <m/>
    <s v="5.2."/>
    <m/>
    <s v="5.2.3."/>
    <m/>
    <s v="Liaison complète démontable et non démontable."/>
    <m/>
    <s v="X"/>
    <m/>
    <n v="2"/>
    <x v="0"/>
    <m/>
    <x v="1"/>
    <m/>
    <m/>
    <m/>
  </r>
  <r>
    <x v="4"/>
    <m/>
    <s v="5.2."/>
    <m/>
    <s v="5.2.3."/>
    <m/>
    <s v="Étanchéité."/>
    <m/>
    <s v=""/>
    <m/>
    <m/>
    <x v="0"/>
    <m/>
    <x v="1"/>
    <m/>
    <m/>
    <s v="Protection contre les poussières._x000a_Etanchéité aux fluides."/>
  </r>
  <r>
    <x v="4"/>
    <m/>
    <s v="5.3."/>
    <s v="5.3. Constituants de l’information"/>
    <s v="5.3.1."/>
    <s v="5.3.1. Capteurs, conditionneurs"/>
    <s v="Capteurs analogiques._x000a_Capteurs numériques, détecteurs."/>
    <m/>
    <s v="X"/>
    <n v="2"/>
    <m/>
    <x v="0"/>
    <m/>
    <x v="0"/>
    <n v="3"/>
    <n v="3"/>
    <s v="Se limiter à caractériser les capteurs par leurs relations d’entrée/sortie."/>
  </r>
  <r>
    <x v="4"/>
    <m/>
    <s v="5.3."/>
    <m/>
    <s v="5.3.1."/>
    <m/>
    <s v="Amplificateurs."/>
    <m/>
    <s v=""/>
    <m/>
    <m/>
    <x v="0"/>
    <m/>
    <x v="0"/>
    <m/>
    <n v="2"/>
    <s v="Privilégier l’utilisation de circuits spécialisés dont le gain est réglable. Ne pas étudier les montages à Amplificateurs Linéaires Intégrés."/>
  </r>
  <r>
    <x v="4"/>
    <m/>
    <s v="5.3."/>
    <m/>
    <s v="5.3.1."/>
    <m/>
    <s v="Filtres passe-bas."/>
    <s v="Mathématiques : nombres complexes"/>
    <s v=""/>
    <m/>
    <m/>
    <x v="0"/>
    <m/>
    <x v="0"/>
    <m/>
    <n v="2"/>
    <s v="Se limiter aux filtres passe-bas du premier ordre."/>
  </r>
  <r>
    <x v="4"/>
    <m/>
    <s v="5.3."/>
    <m/>
    <s v="5.3.1."/>
    <m/>
    <s v="Convertisseurs analogique-numérique."/>
    <m/>
    <s v=""/>
    <m/>
    <m/>
    <x v="0"/>
    <m/>
    <x v="0"/>
    <n v="2"/>
    <n v="2"/>
    <s v="Privilégier l’utilisation de circuits spécialisés sans étudier leur structure interne."/>
  </r>
  <r>
    <x v="4"/>
    <m/>
    <s v="5.3."/>
    <m/>
    <s v="5.3.2."/>
    <s v="5.3.2. Constituants d’IHM"/>
    <s v="Constituants sonores, visuels, tactiles."/>
    <m/>
    <s v="X"/>
    <n v="2"/>
    <m/>
    <x v="0"/>
    <m/>
    <x v="0"/>
    <m/>
    <n v="3"/>
    <s v="Afficheur, clavier, écran, etc."/>
  </r>
  <r>
    <x v="4"/>
    <m/>
    <s v="5.3."/>
    <m/>
    <s v="5.3.2."/>
    <m/>
    <s v="Interfaces hybrides."/>
    <m/>
    <s v=""/>
    <m/>
    <m/>
    <x v="0"/>
    <m/>
    <x v="0"/>
    <m/>
    <n v="2"/>
    <s v="Interfaces visuelles, tactiles._x000a_Interfaces haptiques."/>
  </r>
  <r>
    <x v="4"/>
    <m/>
    <s v="5.3."/>
    <m/>
    <s v="5.3.3."/>
    <s v="5.3.3. Composants programmables"/>
    <s v="Cartes électroniques à microcontrôleur."/>
    <m/>
    <s v=""/>
    <m/>
    <m/>
    <x v="0"/>
    <m/>
    <x v="0"/>
    <n v="2"/>
    <n v="3"/>
    <s v="Privilégier les cartes électroniques programmables à partir d’un environnement de développement intégré, disposant d’entrées/sorties."/>
  </r>
  <r>
    <x v="4"/>
    <m/>
    <s v="5.3."/>
    <m/>
    <s v="5.3.3."/>
    <m/>
    <s v="Nano ordinateurs."/>
    <m/>
    <s v=""/>
    <m/>
    <m/>
    <x v="0"/>
    <m/>
    <x v="0"/>
    <n v="2"/>
    <n v="3"/>
    <s v="Utiliser des cartes électroniques dotées d’un système d’exploitation et permettant la connexion de périphériques (écran, clavier, caméra, etc.)."/>
  </r>
  <r>
    <x v="4"/>
    <m/>
    <s v="5.3."/>
    <m/>
    <s v="5.3.3."/>
    <m/>
    <s v="Objets connectés."/>
    <m/>
    <s v=""/>
    <m/>
    <m/>
    <x v="0"/>
    <m/>
    <x v="0"/>
    <n v="2"/>
    <n v="3"/>
    <s v="Internet des objets._x000a_Utilisations de modules programmables permettant de connecter un produit à internet et le rendre communiquant à distance."/>
  </r>
  <r>
    <x v="4"/>
    <m/>
    <s v="5.3."/>
    <m/>
    <s v="5.3.4."/>
    <s v="5.3.4. Composants de transmission de l’information"/>
    <s v="Constituants d’un réseau."/>
    <m/>
    <s v=""/>
    <m/>
    <m/>
    <x v="0"/>
    <m/>
    <x v="0"/>
    <m/>
    <n v="3"/>
    <s v="Se limiter à l’usage de commutateurs, routeurs et tout type de serveur."/>
  </r>
  <r>
    <x v="4"/>
    <m/>
    <s v="5.3."/>
    <m/>
    <s v="5.3.4."/>
    <m/>
    <s v="Caractéristiques des bus de communication."/>
    <m/>
    <s v=""/>
    <m/>
    <m/>
    <x v="0"/>
    <m/>
    <x v="0"/>
    <n v="2"/>
    <n v="3"/>
    <s v="Aborder les différentes natures de bus (bus de terrain, bus de périphériques) et leurs caractéristiques (longueur de bus, débit, fiabilité, etc.)._x000a_Privilégier les bus KNX, EnOcean, CAN, I²C voire SPI, etc."/>
  </r>
  <r>
    <x v="4"/>
    <m/>
    <s v="5.3."/>
    <m/>
    <s v="5.3.4."/>
    <m/>
    <s v="Composants émetteurs et récepteurs pour la transmission sans fil."/>
    <m/>
    <s v=""/>
    <m/>
    <m/>
    <x v="0"/>
    <m/>
    <x v="0"/>
    <n v="2"/>
    <n v="3"/>
    <s v="Privilégier l’usage de modules intégrés_x000a_Se limiter aux technologies WiFi, Bluetooth, RF, etc."/>
  </r>
  <r>
    <x v="5"/>
    <s v="6. Prototypage et expérimentations"/>
    <s v="6.1."/>
    <s v="6.1. Moyens de prototypage rapide"/>
    <s v="6.1.0."/>
    <m/>
    <s v="Prototypage de pièces et de la chaîne d’information."/>
    <m/>
    <s v="X"/>
    <n v="2"/>
    <m/>
    <x v="2"/>
    <n v="3"/>
    <x v="1"/>
    <n v="3"/>
    <n v="3"/>
    <s v="Les activités pratiques de prototypage rapide relèvent des activités classiques d’un fablab. La chaîne numérique est complète et continue."/>
  </r>
  <r>
    <x v="5"/>
    <m/>
    <s v="6.1."/>
    <m/>
    <s v="6.1.0."/>
    <m/>
    <s v="Coulage de pièces prototypées en résine et/ou en alliage métallique."/>
    <m/>
    <s v=""/>
    <m/>
    <m/>
    <x v="0"/>
    <m/>
    <x v="1"/>
    <m/>
    <m/>
    <s v="Prototypage de pièces de petites dimensions en « bonne matière », alliages d’aluminium ou cuivreux."/>
  </r>
  <r>
    <x v="5"/>
    <m/>
    <s v="6.1."/>
    <m/>
    <s v="6.1.0."/>
    <m/>
    <s v="Virtualisation de solutions logicielles."/>
    <m/>
    <s v=""/>
    <m/>
    <m/>
    <x v="0"/>
    <m/>
    <x v="0"/>
    <m/>
    <n v="2"/>
    <s v="Privilégier les logiciels permettant l’exécution de machines virtuelles (VM pour « Virtual Machines »)."/>
  </r>
  <r>
    <x v="5"/>
    <m/>
    <s v="6.2."/>
    <s v="6.2. Expérimentations et essais"/>
    <s v="6.2.0."/>
    <m/>
    <s v="Protocole d’essai._x000a_Sécurité de mise en oeuvre."/>
    <s v="PC : mesures et incertitudes_x000a_PC : l’énergie électrique"/>
    <s v="X"/>
    <m/>
    <n v="3"/>
    <x v="1"/>
    <m/>
    <x v="0"/>
    <m/>
    <m/>
    <s v="La nécessité d’une démarche raisonnée, progressive, organisée en fonction de l’objectif recherché est expliquée._x000a_La nécessité de procédures de mise en oeuvre en sécurité est expliquée vis-à-vis des risques rencontrés."/>
  </r>
  <r>
    <x v="5"/>
    <m/>
    <s v="6.2."/>
    <m/>
    <s v="6.2.0."/>
    <m/>
    <s v="Expérimentation de procédés."/>
    <s v="PC : organisation de la matière, propriétés des matériaux"/>
    <s v=""/>
    <m/>
    <m/>
    <x v="0"/>
    <m/>
    <x v="1"/>
    <m/>
    <m/>
    <s v="Enseignement excluant l’utilisation de moyens de production de type professionnel._x000a_La formation à l’optimisation des processus et des paramètres de réglage est exclue._x000a_Les procédés sont abordés par le biais d’expérimentations sur des systèmes didactiques simples, puis par des activités de simulation numérique, des visites d’ateliers et/ou d’entreprises locales et d’analyses de bases de connaissances numériques._x000a_Les activités expérimentales proposées s’intéressent aux principes physiques et chimiques employés, aux contraintes techniques associées."/>
  </r>
  <r>
    <x v="5"/>
    <m/>
    <s v="6.2."/>
    <m/>
    <s v="6.2.0."/>
    <m/>
    <s v="Expérimentation sur les matériaux et sur les structures."/>
    <s v="PC : organisation de la matière, propriétés des matériaux"/>
    <s v="X"/>
    <m/>
    <n v="2"/>
    <x v="0"/>
    <n v="3"/>
    <x v="1"/>
    <m/>
    <m/>
    <s v="Les expérimentations seront réalisées sur des :_x000a_- éprouvettes (traction, compression, flexion simple), afin de valider une forme, une répartition de matière ou une caractéristique d’un matériau (y compris composite) ;_x000a_- des maquettes de solutions techniques à échelle réduite, réelle ou in situ pour déterminer l’influence d’un paramètre par comparaison ou valider la solution."/>
  </r>
  <r>
    <x v="5"/>
    <m/>
    <s v="6.2."/>
    <m/>
    <s v="6.2.0."/>
    <m/>
    <s v="Expérimentations de constituants de la chaîne de puissance."/>
    <m/>
    <s v="X"/>
    <m/>
    <n v="2"/>
    <x v="0"/>
    <m/>
    <x v="0"/>
    <n v="3"/>
    <m/>
    <s v="L’expérimentation porte sur la mise en oeuvre de constituants standard du commerce pour en vérifier les caractéristiques externes."/>
  </r>
  <r>
    <x v="5"/>
    <m/>
    <s v="6.2."/>
    <m/>
    <s v="6.2.0."/>
    <m/>
    <s v="Expérimentations de constituants de la chaîne d’information."/>
    <m/>
    <s v="X"/>
    <m/>
    <n v="2"/>
    <x v="0"/>
    <m/>
    <x v="0"/>
    <m/>
    <n v="3"/>
    <s v="L’expérimentation porte sur la mise en oeuvre de constituants standard du commerce pour en vérifier les fonctionnalités."/>
  </r>
  <r>
    <x v="5"/>
    <m/>
    <s v="6.3."/>
    <s v="6.3. Vérification, validation et qualification du prototype d’un produit"/>
    <s v="6.3.0."/>
    <m/>
    <s v="Intégration des éléments prototypés du produit."/>
    <m/>
    <s v="X"/>
    <n v="2"/>
    <m/>
    <x v="2"/>
    <n v="3"/>
    <x v="1"/>
    <n v="3"/>
    <n v="3"/>
    <s v="Vérifier la conformité aux spécifications fonctionnelles nécessaires à l’intégration des éléments prototypés en un produit avant assemblage."/>
  </r>
  <r>
    <x v="5"/>
    <m/>
    <s v="6.3."/>
    <m/>
    <s v="6.3.0."/>
    <m/>
    <s v="Mesure et validation de performances."/>
    <s v="PC : mesures et incertitudes._x000a_Mathématiques : statistiques et probabilités"/>
    <s v="X"/>
    <n v="2"/>
    <m/>
    <x v="2"/>
    <n v="3"/>
    <x v="1"/>
    <n v="3"/>
    <n v="3"/>
    <s v="Ces activités s’effectuent dans le cadre des projets, sur des dispositifs expérimentaux et instrumentés liés aux supports étudiés. Elles permettent de faire apparaître les écarts entre les résultats de simulation et le comportement réel d’un produi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13:E21" firstHeaderRow="1" firstDataRow="2" firstDataCol="1" rowPageCount="1" colPageCount="1"/>
  <pivotFields count="17">
    <pivotField axis="axisRow" showAll="0">
      <items count="7">
        <item x="0"/>
        <item x="1"/>
        <item x="2"/>
        <item x="3"/>
        <item x="4"/>
        <item x="5"/>
        <item t="default"/>
      </items>
    </pivotField>
    <pivotField showAll="0"/>
    <pivotField showAll="0"/>
    <pivotField showAll="0"/>
    <pivotField showAll="0"/>
    <pivotField showAll="0"/>
    <pivotField dataField="1" showAll="0"/>
    <pivotField showAll="0"/>
    <pivotField showAll="0"/>
    <pivotField showAll="0"/>
    <pivotField showAll="0"/>
    <pivotField axis="axisCol" showAll="0" sortType="ascending">
      <items count="6">
        <item m="1" x="3"/>
        <item x="2"/>
        <item x="0"/>
        <item m="1" x="4"/>
        <item x="1"/>
        <item t="default"/>
      </items>
    </pivotField>
    <pivotField showAll="0"/>
    <pivotField axis="axisPage" multipleItemSelectionAllowed="1" showAll="0">
      <items count="4">
        <item x="2"/>
        <item x="1"/>
        <item x="0"/>
        <item t="default"/>
      </items>
    </pivotField>
    <pivotField showAll="0"/>
    <pivotField showAll="0"/>
    <pivotField showAll="0"/>
  </pivotFields>
  <rowFields count="1">
    <field x="0"/>
  </rowFields>
  <rowItems count="7">
    <i>
      <x/>
    </i>
    <i>
      <x v="1"/>
    </i>
    <i>
      <x v="2"/>
    </i>
    <i>
      <x v="3"/>
    </i>
    <i>
      <x v="4"/>
    </i>
    <i>
      <x v="5"/>
    </i>
    <i t="grand">
      <x/>
    </i>
  </rowItems>
  <colFields count="1">
    <field x="11"/>
  </colFields>
  <colItems count="4">
    <i>
      <x v="1"/>
    </i>
    <i>
      <x v="2"/>
    </i>
    <i>
      <x v="4"/>
    </i>
    <i t="grand">
      <x/>
    </i>
  </colItems>
  <pageFields count="1">
    <pageField fld="13" hier="-1"/>
  </pageFields>
  <dataFields count="1">
    <dataField name="Nombre de ITEMS" fld="6" subtotal="count" baseField="0" baseItem="0"/>
  </dataFields>
  <formats count="6">
    <format dxfId="11">
      <pivotArea outline="0" collapsedLevelsAreSubtotals="1" fieldPosition="0">
        <references count="1">
          <reference field="11" count="1" selected="0">
            <x v="1"/>
          </reference>
        </references>
      </pivotArea>
    </format>
    <format dxfId="10">
      <pivotArea dataOnly="0" labelOnly="1" fieldPosition="0">
        <references count="1">
          <reference field="11" count="1">
            <x v="1"/>
          </reference>
        </references>
      </pivotArea>
    </format>
    <format dxfId="9">
      <pivotArea outline="0" collapsedLevelsAreSubtotals="1" fieldPosition="0">
        <references count="1">
          <reference field="11" count="1" selected="0">
            <x v="2"/>
          </reference>
        </references>
      </pivotArea>
    </format>
    <format dxfId="8">
      <pivotArea grandCol="1" outline="0" collapsedLevelsAreSubtotals="1" fieldPosition="0"/>
    </format>
    <format dxfId="7">
      <pivotArea dataOnly="0" labelOnly="1" fieldPosition="0">
        <references count="1">
          <reference field="11" count="1">
            <x v="2"/>
          </reference>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F0"/>
  </sheetPr>
  <dimension ref="A1:BL160"/>
  <sheetViews>
    <sheetView tabSelected="1" zoomScale="70" zoomScaleNormal="70" workbookViewId="0">
      <pane ySplit="1" topLeftCell="A2" activePane="bottomLeft" state="frozen"/>
      <selection pane="bottomLeft" activeCell="AA1" sqref="AA1"/>
    </sheetView>
  </sheetViews>
  <sheetFormatPr baseColWidth="10" defaultColWidth="11.5703125" defaultRowHeight="15" x14ac:dyDescent="0.25"/>
  <cols>
    <col min="1" max="1" width="6" style="4" bestFit="1" customWidth="1"/>
    <col min="2" max="2" width="36.140625" style="2" customWidth="1"/>
    <col min="3" max="3" width="6" style="2" bestFit="1" customWidth="1"/>
    <col min="4" max="4" width="30.7109375" style="2" bestFit="1" customWidth="1"/>
    <col min="5" max="5" width="6" style="2" bestFit="1" customWidth="1"/>
    <col min="6" max="6" width="31.7109375" style="2" bestFit="1" customWidth="1"/>
    <col min="7" max="7" width="54" style="2" bestFit="1" customWidth="1"/>
    <col min="8" max="8" width="30.7109375" style="2" customWidth="1"/>
    <col min="9" max="9" width="7.140625" style="5" bestFit="1" customWidth="1"/>
    <col min="10" max="10" width="8.42578125" style="1" customWidth="1"/>
    <col min="11" max="11" width="7.28515625" style="1" customWidth="1"/>
    <col min="12" max="12" width="7" style="5" bestFit="1" customWidth="1"/>
    <col min="13" max="13" width="5.5703125" style="1" bestFit="1" customWidth="1"/>
    <col min="14" max="14" width="6.85546875" style="1" bestFit="1" customWidth="1"/>
    <col min="15" max="15" width="5.28515625" style="1" bestFit="1" customWidth="1"/>
    <col min="16" max="16" width="6.140625" style="1" bestFit="1" customWidth="1"/>
    <col min="17" max="17" width="174.5703125" style="3" bestFit="1" customWidth="1"/>
    <col min="18" max="29" width="8.7109375" style="1" bestFit="1" customWidth="1"/>
    <col min="30" max="35" width="8.28515625" style="1" bestFit="1" customWidth="1"/>
    <col min="36" max="36" width="11.28515625" style="1" customWidth="1"/>
    <col min="37" max="38" width="12.28515625" style="1" bestFit="1" customWidth="1"/>
    <col min="39" max="40" width="12.140625" style="1" bestFit="1" customWidth="1"/>
    <col min="41" max="42" width="13.7109375" style="1" bestFit="1" customWidth="1"/>
    <col min="43" max="43" width="13.7109375" style="1" customWidth="1"/>
    <col min="44" max="44" width="12.85546875" style="1" bestFit="1" customWidth="1"/>
    <col min="45" max="48" width="8.28515625" style="1" bestFit="1" customWidth="1"/>
    <col min="49" max="49" width="11.85546875" style="1" customWidth="1"/>
    <col min="50" max="50" width="11.85546875" style="1" bestFit="1" customWidth="1"/>
    <col min="51" max="52" width="11.7109375" style="1" bestFit="1" customWidth="1"/>
    <col min="53" max="54" width="13.28515625" style="1" bestFit="1" customWidth="1"/>
    <col min="55" max="55" width="12.42578125" style="1" bestFit="1" customWidth="1"/>
    <col min="56" max="57" width="8.28515625" style="1" bestFit="1" customWidth="1"/>
    <col min="58" max="58" width="11.85546875" style="1" bestFit="1" customWidth="1"/>
    <col min="59" max="60" width="11.7109375" style="1" bestFit="1" customWidth="1"/>
    <col min="61" max="62" width="13.28515625" style="1" bestFit="1" customWidth="1"/>
    <col min="63" max="64" width="10.28515625" style="1" bestFit="1" customWidth="1"/>
    <col min="65" max="16384" width="11.5703125" style="4"/>
  </cols>
  <sheetData>
    <row r="1" spans="1:64" s="1" customFormat="1" ht="15.75" thickBot="1" x14ac:dyDescent="0.3">
      <c r="A1" s="4" t="s">
        <v>507</v>
      </c>
      <c r="B1" s="5" t="s">
        <v>498</v>
      </c>
      <c r="C1" s="2" t="s">
        <v>499</v>
      </c>
      <c r="D1" s="5" t="s">
        <v>502</v>
      </c>
      <c r="E1" s="2" t="s">
        <v>500</v>
      </c>
      <c r="F1" s="5" t="s">
        <v>503</v>
      </c>
      <c r="G1" s="5" t="s">
        <v>501</v>
      </c>
      <c r="H1" s="5" t="s">
        <v>3</v>
      </c>
      <c r="I1" s="422" t="s">
        <v>492</v>
      </c>
      <c r="J1" s="423" t="s">
        <v>4</v>
      </c>
      <c r="K1" s="424" t="s">
        <v>5</v>
      </c>
      <c r="L1" s="425" t="s">
        <v>493</v>
      </c>
      <c r="M1" s="426" t="s">
        <v>6</v>
      </c>
      <c r="N1" s="426" t="s">
        <v>7</v>
      </c>
      <c r="O1" s="426" t="s">
        <v>8</v>
      </c>
      <c r="P1" s="426" t="s">
        <v>9</v>
      </c>
      <c r="Q1" s="5" t="s">
        <v>10</v>
      </c>
      <c r="R1" s="431" t="s">
        <v>523</v>
      </c>
      <c r="S1" s="431" t="s">
        <v>524</v>
      </c>
      <c r="T1" s="431" t="s">
        <v>525</v>
      </c>
      <c r="U1" s="431" t="s">
        <v>526</v>
      </c>
      <c r="V1" s="431" t="s">
        <v>527</v>
      </c>
      <c r="W1" s="431" t="s">
        <v>528</v>
      </c>
      <c r="X1" s="431" t="s">
        <v>529</v>
      </c>
      <c r="Y1" s="431" t="s">
        <v>530</v>
      </c>
      <c r="Z1" s="431" t="s">
        <v>531</v>
      </c>
      <c r="AA1" s="431" t="s">
        <v>532</v>
      </c>
      <c r="AB1" s="431" t="s">
        <v>533</v>
      </c>
      <c r="AC1" s="431" t="s">
        <v>534</v>
      </c>
      <c r="AD1" s="431" t="s">
        <v>535</v>
      </c>
      <c r="AE1" s="431" t="s">
        <v>536</v>
      </c>
      <c r="AF1" s="431" t="s">
        <v>537</v>
      </c>
      <c r="AG1" s="431" t="s">
        <v>538</v>
      </c>
      <c r="AH1" s="431" t="s">
        <v>539</v>
      </c>
      <c r="AI1" s="431" t="s">
        <v>540</v>
      </c>
      <c r="AJ1" s="431" t="s">
        <v>541</v>
      </c>
      <c r="AK1" s="411" t="s">
        <v>561</v>
      </c>
      <c r="AL1" s="411" t="s">
        <v>562</v>
      </c>
      <c r="AM1" s="411" t="s">
        <v>563</v>
      </c>
      <c r="AN1" s="411" t="s">
        <v>564</v>
      </c>
      <c r="AO1" s="411" t="s">
        <v>549</v>
      </c>
      <c r="AP1" s="411" t="s">
        <v>550</v>
      </c>
      <c r="AQ1" s="411" t="s">
        <v>565</v>
      </c>
      <c r="AR1" s="411" t="s">
        <v>566</v>
      </c>
      <c r="AS1" s="431" t="s">
        <v>542</v>
      </c>
      <c r="AT1" s="431" t="s">
        <v>543</v>
      </c>
      <c r="AU1" s="431" t="s">
        <v>544</v>
      </c>
      <c r="AV1" s="431" t="s">
        <v>545</v>
      </c>
      <c r="AW1" s="411" t="s">
        <v>567</v>
      </c>
      <c r="AX1" s="411" t="s">
        <v>568</v>
      </c>
      <c r="AY1" s="411" t="s">
        <v>569</v>
      </c>
      <c r="AZ1" s="411" t="s">
        <v>570</v>
      </c>
      <c r="BA1" s="411" t="s">
        <v>551</v>
      </c>
      <c r="BB1" s="411" t="s">
        <v>552</v>
      </c>
      <c r="BC1" s="411" t="s">
        <v>571</v>
      </c>
      <c r="BD1" s="431" t="s">
        <v>546</v>
      </c>
      <c r="BE1" s="431" t="s">
        <v>547</v>
      </c>
      <c r="BF1" s="411" t="s">
        <v>572</v>
      </c>
      <c r="BG1" s="411" t="s">
        <v>573</v>
      </c>
      <c r="BH1" s="411" t="s">
        <v>574</v>
      </c>
      <c r="BI1" s="411" t="s">
        <v>553</v>
      </c>
      <c r="BJ1" s="411" t="s">
        <v>554</v>
      </c>
      <c r="BK1" s="411" t="s">
        <v>575</v>
      </c>
      <c r="BL1" s="411" t="s">
        <v>576</v>
      </c>
    </row>
    <row r="2" spans="1:64" ht="60" x14ac:dyDescent="0.25">
      <c r="A2" s="4" t="s">
        <v>508</v>
      </c>
      <c r="B2" s="477" t="s">
        <v>0</v>
      </c>
      <c r="C2" s="132" t="s">
        <v>472</v>
      </c>
      <c r="D2" s="474" t="s">
        <v>1</v>
      </c>
      <c r="E2" s="135" t="s">
        <v>410</v>
      </c>
      <c r="F2" s="452" t="s">
        <v>2</v>
      </c>
      <c r="G2" s="61" t="s">
        <v>334</v>
      </c>
      <c r="H2" s="212"/>
      <c r="I2" s="292" t="str">
        <f>IF(SUM(J2:K2)&gt;0,"X","")</f>
        <v>X</v>
      </c>
      <c r="J2" s="62">
        <v>2</v>
      </c>
      <c r="K2" s="293"/>
      <c r="L2" s="292" t="str">
        <f>IF(COUNTA(M2:P2)=4,"EC",IF(COUNTA(M2:P2)&lt;&gt;0,"ES","Vu en 1ère"))</f>
        <v>ES</v>
      </c>
      <c r="M2" s="250">
        <v>3</v>
      </c>
      <c r="N2" s="62"/>
      <c r="O2" s="62"/>
      <c r="P2" s="62"/>
      <c r="Q2" s="63" t="s">
        <v>11</v>
      </c>
      <c r="S2" s="1" t="s">
        <v>548</v>
      </c>
      <c r="U2" s="1" t="s">
        <v>548</v>
      </c>
      <c r="V2" s="1" t="s">
        <v>548</v>
      </c>
      <c r="AA2" s="1" t="s">
        <v>548</v>
      </c>
      <c r="AB2" s="1" t="s">
        <v>548</v>
      </c>
      <c r="AC2" s="1" t="s">
        <v>548</v>
      </c>
      <c r="AD2" s="1" t="s">
        <v>548</v>
      </c>
      <c r="AE2" s="1" t="s">
        <v>548</v>
      </c>
      <c r="AF2" s="1" t="s">
        <v>548</v>
      </c>
      <c r="AG2" s="1" t="s">
        <v>548</v>
      </c>
      <c r="AH2" s="1" t="s">
        <v>548</v>
      </c>
      <c r="AI2" s="1" t="s">
        <v>548</v>
      </c>
      <c r="AJ2" s="1" t="s">
        <v>548</v>
      </c>
      <c r="AK2" s="1" t="s">
        <v>548</v>
      </c>
      <c r="AL2" s="1" t="s">
        <v>548</v>
      </c>
    </row>
    <row r="3" spans="1:64" ht="120" x14ac:dyDescent="0.25">
      <c r="A3" s="4" t="s">
        <v>508</v>
      </c>
      <c r="B3" s="478"/>
      <c r="C3" s="133" t="s">
        <v>472</v>
      </c>
      <c r="D3" s="475"/>
      <c r="E3" s="136" t="s">
        <v>410</v>
      </c>
      <c r="F3" s="454"/>
      <c r="G3" s="64" t="s">
        <v>12</v>
      </c>
      <c r="H3" s="213"/>
      <c r="I3" s="294" t="str">
        <f t="shared" ref="I3:I66" si="0">IF(SUM(J3:K3)&gt;0,"X","")</f>
        <v>X</v>
      </c>
      <c r="J3" s="65">
        <v>2</v>
      </c>
      <c r="K3" s="295"/>
      <c r="L3" s="294" t="str">
        <f t="shared" ref="L3:L66" si="1">IF(COUNTA(M3:P3)=4,"EC",IF(COUNTA(M3:P3)&lt;&gt;0,"ES","Vu en 1ère"))</f>
        <v>ES</v>
      </c>
      <c r="M3" s="251">
        <v>3</v>
      </c>
      <c r="N3" s="65"/>
      <c r="O3" s="65"/>
      <c r="P3" s="65"/>
      <c r="Q3" s="66" t="s">
        <v>13</v>
      </c>
      <c r="S3" s="1" t="s">
        <v>548</v>
      </c>
      <c r="U3" s="1" t="s">
        <v>548</v>
      </c>
      <c r="V3" s="1" t="s">
        <v>548</v>
      </c>
      <c r="AA3" s="1" t="s">
        <v>548</v>
      </c>
      <c r="AB3" s="1" t="s">
        <v>548</v>
      </c>
      <c r="AC3" s="1" t="s">
        <v>548</v>
      </c>
      <c r="AD3" s="1" t="s">
        <v>548</v>
      </c>
      <c r="AE3" s="1" t="s">
        <v>548</v>
      </c>
      <c r="AF3" s="1" t="s">
        <v>548</v>
      </c>
      <c r="AG3" s="1" t="s">
        <v>548</v>
      </c>
      <c r="AH3" s="1" t="s">
        <v>548</v>
      </c>
      <c r="AI3" s="1" t="s">
        <v>548</v>
      </c>
      <c r="AJ3" s="1" t="s">
        <v>548</v>
      </c>
      <c r="AK3" s="1" t="s">
        <v>548</v>
      </c>
      <c r="AL3" s="1" t="s">
        <v>548</v>
      </c>
    </row>
    <row r="4" spans="1:64" ht="75" hidden="1" x14ac:dyDescent="0.25">
      <c r="A4" s="4" t="s">
        <v>508</v>
      </c>
      <c r="B4" s="478"/>
      <c r="C4" s="133" t="s">
        <v>472</v>
      </c>
      <c r="D4" s="475"/>
      <c r="E4" s="136" t="s">
        <v>410</v>
      </c>
      <c r="F4" s="454"/>
      <c r="G4" s="64" t="s">
        <v>335</v>
      </c>
      <c r="H4" s="213"/>
      <c r="I4" s="294" t="str">
        <f t="shared" si="0"/>
        <v>X</v>
      </c>
      <c r="J4" s="65">
        <v>2</v>
      </c>
      <c r="K4" s="295"/>
      <c r="L4" s="294" t="str">
        <f t="shared" si="1"/>
        <v>Vu en 1ère</v>
      </c>
      <c r="M4" s="251"/>
      <c r="N4" s="65"/>
      <c r="O4" s="65"/>
      <c r="P4" s="65"/>
      <c r="Q4" s="66" t="s">
        <v>14</v>
      </c>
      <c r="S4" s="1" t="s">
        <v>548</v>
      </c>
      <c r="U4" s="1" t="s">
        <v>548</v>
      </c>
      <c r="V4" s="1" t="s">
        <v>548</v>
      </c>
      <c r="AA4" s="1" t="s">
        <v>548</v>
      </c>
      <c r="AB4" s="1" t="s">
        <v>548</v>
      </c>
      <c r="AC4" s="1" t="s">
        <v>548</v>
      </c>
      <c r="AD4" s="1" t="s">
        <v>548</v>
      </c>
      <c r="AE4" s="1" t="s">
        <v>548</v>
      </c>
      <c r="AF4" s="1" t="s">
        <v>548</v>
      </c>
      <c r="AG4" s="1" t="s">
        <v>548</v>
      </c>
      <c r="AH4" s="1" t="s">
        <v>548</v>
      </c>
      <c r="AI4" s="1" t="s">
        <v>548</v>
      </c>
      <c r="AJ4" s="1" t="s">
        <v>548</v>
      </c>
      <c r="AK4" s="1" t="s">
        <v>548</v>
      </c>
      <c r="AL4" s="1" t="s">
        <v>548</v>
      </c>
    </row>
    <row r="5" spans="1:64" ht="15.75" thickBot="1" x14ac:dyDescent="0.3">
      <c r="A5" s="4" t="s">
        <v>508</v>
      </c>
      <c r="B5" s="478"/>
      <c r="C5" s="133" t="s">
        <v>472</v>
      </c>
      <c r="D5" s="475"/>
      <c r="E5" s="137" t="s">
        <v>410</v>
      </c>
      <c r="F5" s="453"/>
      <c r="G5" s="67" t="s">
        <v>15</v>
      </c>
      <c r="H5" s="214"/>
      <c r="I5" s="296" t="str">
        <f t="shared" si="0"/>
        <v>X</v>
      </c>
      <c r="J5" s="68">
        <v>2</v>
      </c>
      <c r="K5" s="297"/>
      <c r="L5" s="296" t="str">
        <f t="shared" si="1"/>
        <v>ES</v>
      </c>
      <c r="M5" s="252">
        <v>3</v>
      </c>
      <c r="N5" s="68"/>
      <c r="O5" s="68"/>
      <c r="P5" s="68"/>
      <c r="Q5" s="69" t="s">
        <v>16</v>
      </c>
      <c r="S5" s="1" t="s">
        <v>548</v>
      </c>
      <c r="U5" s="1" t="s">
        <v>548</v>
      </c>
      <c r="V5" s="1" t="s">
        <v>548</v>
      </c>
      <c r="AA5" s="1" t="s">
        <v>548</v>
      </c>
      <c r="AB5" s="1" t="s">
        <v>548</v>
      </c>
      <c r="AC5" s="1" t="s">
        <v>548</v>
      </c>
      <c r="AD5" s="1" t="s">
        <v>548</v>
      </c>
      <c r="AE5" s="1" t="s">
        <v>548</v>
      </c>
      <c r="AF5" s="1" t="s">
        <v>548</v>
      </c>
      <c r="AG5" s="1" t="s">
        <v>548</v>
      </c>
      <c r="AH5" s="1" t="s">
        <v>548</v>
      </c>
      <c r="AI5" s="1" t="s">
        <v>548</v>
      </c>
      <c r="AJ5" s="1" t="s">
        <v>548</v>
      </c>
      <c r="AK5" s="1" t="s">
        <v>548</v>
      </c>
      <c r="AL5" s="1" t="s">
        <v>548</v>
      </c>
    </row>
    <row r="6" spans="1:64" ht="45" hidden="1" x14ac:dyDescent="0.25">
      <c r="A6" s="4" t="s">
        <v>508</v>
      </c>
      <c r="B6" s="478"/>
      <c r="C6" s="133" t="s">
        <v>472</v>
      </c>
      <c r="D6" s="475"/>
      <c r="E6" s="135" t="s">
        <v>411</v>
      </c>
      <c r="F6" s="452" t="s">
        <v>17</v>
      </c>
      <c r="G6" s="61" t="s">
        <v>18</v>
      </c>
      <c r="H6" s="212"/>
      <c r="I6" s="292" t="str">
        <f t="shared" si="0"/>
        <v>X</v>
      </c>
      <c r="J6" s="62">
        <v>2</v>
      </c>
      <c r="K6" s="293">
        <v>3</v>
      </c>
      <c r="L6" s="292" t="str">
        <f t="shared" si="1"/>
        <v>EC</v>
      </c>
      <c r="M6" s="250">
        <v>3</v>
      </c>
      <c r="N6" s="62">
        <v>3</v>
      </c>
      <c r="O6" s="62">
        <v>3</v>
      </c>
      <c r="P6" s="62">
        <v>3</v>
      </c>
      <c r="Q6" s="63" t="s">
        <v>19</v>
      </c>
      <c r="S6" s="1" t="s">
        <v>548</v>
      </c>
      <c r="U6" s="1" t="s">
        <v>548</v>
      </c>
      <c r="V6" s="1" t="s">
        <v>548</v>
      </c>
      <c r="AA6" s="1" t="s">
        <v>548</v>
      </c>
      <c r="AB6" s="1" t="s">
        <v>548</v>
      </c>
      <c r="AC6" s="1" t="s">
        <v>548</v>
      </c>
      <c r="AD6" s="1" t="s">
        <v>548</v>
      </c>
      <c r="AE6" s="1" t="s">
        <v>548</v>
      </c>
      <c r="AF6" s="1" t="s">
        <v>548</v>
      </c>
      <c r="AG6" s="1" t="s">
        <v>548</v>
      </c>
      <c r="AH6" s="1" t="s">
        <v>548</v>
      </c>
      <c r="AI6" s="1" t="s">
        <v>548</v>
      </c>
      <c r="AJ6" s="1" t="s">
        <v>548</v>
      </c>
      <c r="AK6" s="1" t="s">
        <v>548</v>
      </c>
      <c r="AL6" s="1" t="s">
        <v>548</v>
      </c>
    </row>
    <row r="7" spans="1:64" ht="30.75" hidden="1" thickBot="1" x14ac:dyDescent="0.3">
      <c r="A7" s="4" t="s">
        <v>508</v>
      </c>
      <c r="B7" s="478"/>
      <c r="C7" s="133" t="s">
        <v>472</v>
      </c>
      <c r="D7" s="475"/>
      <c r="E7" s="137" t="s">
        <v>411</v>
      </c>
      <c r="F7" s="453"/>
      <c r="G7" s="67" t="s">
        <v>20</v>
      </c>
      <c r="H7" s="214"/>
      <c r="I7" s="296" t="str">
        <f t="shared" si="0"/>
        <v/>
      </c>
      <c r="J7" s="68"/>
      <c r="K7" s="297"/>
      <c r="L7" s="296" t="str">
        <f t="shared" si="1"/>
        <v>EC</v>
      </c>
      <c r="M7" s="252">
        <v>2</v>
      </c>
      <c r="N7" s="68">
        <v>2</v>
      </c>
      <c r="O7" s="68">
        <v>2</v>
      </c>
      <c r="P7" s="68">
        <v>2</v>
      </c>
      <c r="Q7" s="69" t="s">
        <v>21</v>
      </c>
      <c r="S7" s="1" t="s">
        <v>548</v>
      </c>
      <c r="U7" s="1" t="s">
        <v>548</v>
      </c>
      <c r="V7" s="1" t="s">
        <v>548</v>
      </c>
      <c r="AA7" s="1" t="s">
        <v>548</v>
      </c>
      <c r="AB7" s="1" t="s">
        <v>548</v>
      </c>
      <c r="AC7" s="1" t="s">
        <v>548</v>
      </c>
      <c r="AD7" s="1" t="s">
        <v>548</v>
      </c>
      <c r="AE7" s="1" t="s">
        <v>548</v>
      </c>
      <c r="AF7" s="1" t="s">
        <v>548</v>
      </c>
      <c r="AG7" s="1" t="s">
        <v>548</v>
      </c>
      <c r="AH7" s="1" t="s">
        <v>548</v>
      </c>
      <c r="AI7" s="1" t="s">
        <v>548</v>
      </c>
      <c r="AJ7" s="1" t="s">
        <v>548</v>
      </c>
      <c r="AK7" s="1" t="s">
        <v>548</v>
      </c>
      <c r="AL7" s="1" t="s">
        <v>548</v>
      </c>
    </row>
    <row r="8" spans="1:64" ht="45" hidden="1" x14ac:dyDescent="0.25">
      <c r="A8" s="4" t="s">
        <v>508</v>
      </c>
      <c r="B8" s="478"/>
      <c r="C8" s="133" t="s">
        <v>472</v>
      </c>
      <c r="D8" s="475"/>
      <c r="E8" s="135" t="s">
        <v>412</v>
      </c>
      <c r="F8" s="452" t="s">
        <v>22</v>
      </c>
      <c r="G8" s="61" t="s">
        <v>23</v>
      </c>
      <c r="H8" s="212"/>
      <c r="I8" s="292" t="str">
        <f t="shared" si="0"/>
        <v>X</v>
      </c>
      <c r="J8" s="62">
        <v>1</v>
      </c>
      <c r="K8" s="293"/>
      <c r="L8" s="292" t="str">
        <f t="shared" si="1"/>
        <v>Vu en 1ère</v>
      </c>
      <c r="M8" s="250"/>
      <c r="N8" s="62"/>
      <c r="O8" s="62"/>
      <c r="P8" s="62"/>
      <c r="Q8" s="442" t="s">
        <v>24</v>
      </c>
      <c r="S8" s="1" t="s">
        <v>548</v>
      </c>
      <c r="U8" s="1" t="s">
        <v>548</v>
      </c>
      <c r="V8" s="1" t="s">
        <v>548</v>
      </c>
      <c r="AA8" s="1" t="s">
        <v>548</v>
      </c>
      <c r="AB8" s="1" t="s">
        <v>548</v>
      </c>
      <c r="AC8" s="1" t="s">
        <v>548</v>
      </c>
      <c r="AD8" s="1" t="s">
        <v>548</v>
      </c>
      <c r="AE8" s="1" t="s">
        <v>548</v>
      </c>
      <c r="AF8" s="1" t="s">
        <v>548</v>
      </c>
      <c r="AG8" s="1" t="s">
        <v>548</v>
      </c>
      <c r="AH8" s="1" t="s">
        <v>548</v>
      </c>
      <c r="AI8" s="1" t="s">
        <v>548</v>
      </c>
      <c r="AJ8" s="1" t="s">
        <v>548</v>
      </c>
      <c r="AK8" s="1" t="s">
        <v>548</v>
      </c>
      <c r="AL8" s="1" t="s">
        <v>548</v>
      </c>
    </row>
    <row r="9" spans="1:64" ht="105" hidden="1" x14ac:dyDescent="0.25">
      <c r="A9" s="4" t="s">
        <v>508</v>
      </c>
      <c r="B9" s="478"/>
      <c r="C9" s="133" t="s">
        <v>472</v>
      </c>
      <c r="D9" s="475"/>
      <c r="E9" s="136" t="s">
        <v>412</v>
      </c>
      <c r="F9" s="454"/>
      <c r="G9" s="64" t="s">
        <v>25</v>
      </c>
      <c r="H9" s="213"/>
      <c r="I9" s="294" t="str">
        <f t="shared" si="0"/>
        <v>X</v>
      </c>
      <c r="J9" s="65">
        <v>2</v>
      </c>
      <c r="K9" s="295"/>
      <c r="L9" s="294" t="str">
        <f t="shared" si="1"/>
        <v>Vu en 1ère</v>
      </c>
      <c r="M9" s="251"/>
      <c r="N9" s="65"/>
      <c r="O9" s="65"/>
      <c r="P9" s="65"/>
      <c r="Q9" s="443"/>
      <c r="S9" s="1" t="s">
        <v>548</v>
      </c>
      <c r="U9" s="1" t="s">
        <v>548</v>
      </c>
      <c r="V9" s="1" t="s">
        <v>548</v>
      </c>
      <c r="AA9" s="1" t="s">
        <v>548</v>
      </c>
      <c r="AB9" s="1" t="s">
        <v>548</v>
      </c>
      <c r="AC9" s="1" t="s">
        <v>548</v>
      </c>
      <c r="AD9" s="1" t="s">
        <v>548</v>
      </c>
      <c r="AE9" s="1" t="s">
        <v>548</v>
      </c>
      <c r="AF9" s="1" t="s">
        <v>548</v>
      </c>
      <c r="AG9" s="1" t="s">
        <v>548</v>
      </c>
      <c r="AH9" s="1" t="s">
        <v>548</v>
      </c>
      <c r="AI9" s="1" t="s">
        <v>548</v>
      </c>
      <c r="AJ9" s="1" t="s">
        <v>548</v>
      </c>
      <c r="AK9" s="1" t="s">
        <v>548</v>
      </c>
      <c r="AL9" s="1" t="s">
        <v>548</v>
      </c>
    </row>
    <row r="10" spans="1:64" ht="75" hidden="1" x14ac:dyDescent="0.25">
      <c r="A10" s="4" t="s">
        <v>508</v>
      </c>
      <c r="B10" s="478"/>
      <c r="C10" s="133" t="s">
        <v>472</v>
      </c>
      <c r="D10" s="475"/>
      <c r="E10" s="136" t="s">
        <v>412</v>
      </c>
      <c r="F10" s="454"/>
      <c r="G10" s="64" t="s">
        <v>336</v>
      </c>
      <c r="H10" s="213"/>
      <c r="I10" s="294" t="str">
        <f t="shared" si="0"/>
        <v>X</v>
      </c>
      <c r="J10" s="65">
        <v>2</v>
      </c>
      <c r="K10" s="295"/>
      <c r="L10" s="294" t="str">
        <f t="shared" si="1"/>
        <v>Vu en 1ère</v>
      </c>
      <c r="M10" s="251"/>
      <c r="N10" s="65"/>
      <c r="O10" s="65"/>
      <c r="P10" s="65"/>
      <c r="Q10" s="66"/>
      <c r="S10" s="1" t="s">
        <v>548</v>
      </c>
      <c r="U10" s="1" t="s">
        <v>548</v>
      </c>
      <c r="V10" s="1" t="s">
        <v>548</v>
      </c>
      <c r="AA10" s="1" t="s">
        <v>548</v>
      </c>
      <c r="AB10" s="1" t="s">
        <v>548</v>
      </c>
      <c r="AC10" s="1" t="s">
        <v>548</v>
      </c>
      <c r="AD10" s="1" t="s">
        <v>548</v>
      </c>
      <c r="AE10" s="1" t="s">
        <v>548</v>
      </c>
      <c r="AF10" s="1" t="s">
        <v>548</v>
      </c>
      <c r="AG10" s="1" t="s">
        <v>548</v>
      </c>
      <c r="AH10" s="1" t="s">
        <v>548</v>
      </c>
      <c r="AI10" s="1" t="s">
        <v>548</v>
      </c>
      <c r="AJ10" s="1" t="s">
        <v>548</v>
      </c>
      <c r="AK10" s="1" t="s">
        <v>548</v>
      </c>
      <c r="AL10" s="1" t="s">
        <v>548</v>
      </c>
    </row>
    <row r="11" spans="1:64" ht="45.75" hidden="1" thickBot="1" x14ac:dyDescent="0.3">
      <c r="A11" s="4" t="s">
        <v>508</v>
      </c>
      <c r="B11" s="478"/>
      <c r="C11" s="134" t="s">
        <v>472</v>
      </c>
      <c r="D11" s="476"/>
      <c r="E11" s="137" t="s">
        <v>412</v>
      </c>
      <c r="F11" s="453"/>
      <c r="G11" s="67" t="s">
        <v>337</v>
      </c>
      <c r="H11" s="214"/>
      <c r="I11" s="296" t="str">
        <f t="shared" si="0"/>
        <v>X</v>
      </c>
      <c r="J11" s="68">
        <v>2</v>
      </c>
      <c r="K11" s="297"/>
      <c r="L11" s="296" t="str">
        <f t="shared" si="1"/>
        <v>Vu en 1ère</v>
      </c>
      <c r="M11" s="252"/>
      <c r="N11" s="68"/>
      <c r="O11" s="68"/>
      <c r="P11" s="68"/>
      <c r="Q11" s="69" t="s">
        <v>26</v>
      </c>
      <c r="S11" s="1" t="s">
        <v>548</v>
      </c>
      <c r="U11" s="1" t="s">
        <v>548</v>
      </c>
      <c r="V11" s="1" t="s">
        <v>548</v>
      </c>
      <c r="AA11" s="1" t="s">
        <v>548</v>
      </c>
      <c r="AB11" s="1" t="s">
        <v>548</v>
      </c>
      <c r="AC11" s="1" t="s">
        <v>548</v>
      </c>
      <c r="AD11" s="1" t="s">
        <v>548</v>
      </c>
      <c r="AE11" s="1" t="s">
        <v>548</v>
      </c>
      <c r="AF11" s="1" t="s">
        <v>548</v>
      </c>
      <c r="AG11" s="1" t="s">
        <v>548</v>
      </c>
      <c r="AH11" s="1" t="s">
        <v>548</v>
      </c>
      <c r="AI11" s="1" t="s">
        <v>548</v>
      </c>
      <c r="AJ11" s="1" t="s">
        <v>548</v>
      </c>
      <c r="AK11" s="1" t="s">
        <v>548</v>
      </c>
      <c r="AL11" s="1" t="s">
        <v>548</v>
      </c>
    </row>
    <row r="12" spans="1:64" ht="30" hidden="1" x14ac:dyDescent="0.25">
      <c r="A12" s="4" t="s">
        <v>508</v>
      </c>
      <c r="B12" s="478"/>
      <c r="C12" s="140" t="s">
        <v>473</v>
      </c>
      <c r="D12" s="489" t="s">
        <v>27</v>
      </c>
      <c r="E12" s="138" t="s">
        <v>413</v>
      </c>
      <c r="F12" s="486" t="s">
        <v>28</v>
      </c>
      <c r="G12" s="9" t="s">
        <v>29</v>
      </c>
      <c r="H12" s="215"/>
      <c r="I12" s="298" t="str">
        <f t="shared" si="0"/>
        <v>X</v>
      </c>
      <c r="J12" s="10">
        <v>1</v>
      </c>
      <c r="K12" s="299"/>
      <c r="L12" s="298" t="str">
        <f t="shared" si="1"/>
        <v>Vu en 1ère</v>
      </c>
      <c r="M12" s="253"/>
      <c r="N12" s="10"/>
      <c r="O12" s="10"/>
      <c r="P12" s="10"/>
      <c r="Q12" s="444" t="s">
        <v>31</v>
      </c>
      <c r="U12" s="1" t="s">
        <v>548</v>
      </c>
      <c r="W12" s="1" t="s">
        <v>548</v>
      </c>
      <c r="X12" s="1" t="s">
        <v>548</v>
      </c>
      <c r="Y12" s="1" t="s">
        <v>548</v>
      </c>
      <c r="Z12" s="1" t="s">
        <v>548</v>
      </c>
      <c r="AA12" s="1" t="s">
        <v>548</v>
      </c>
      <c r="AB12" s="1" t="s">
        <v>548</v>
      </c>
      <c r="AC12" s="1" t="s">
        <v>548</v>
      </c>
      <c r="AE12" s="1" t="s">
        <v>548</v>
      </c>
      <c r="AF12" s="1" t="s">
        <v>548</v>
      </c>
      <c r="AJ12" s="1" t="s">
        <v>548</v>
      </c>
      <c r="AR12" s="1" t="s">
        <v>548</v>
      </c>
      <c r="AS12" s="1" t="s">
        <v>548</v>
      </c>
      <c r="BD12" s="1" t="s">
        <v>548</v>
      </c>
      <c r="BE12" s="1" t="s">
        <v>548</v>
      </c>
    </row>
    <row r="13" spans="1:64" ht="30.75" hidden="1" thickBot="1" x14ac:dyDescent="0.3">
      <c r="A13" s="4" t="s">
        <v>508</v>
      </c>
      <c r="B13" s="478"/>
      <c r="C13" s="141" t="s">
        <v>473</v>
      </c>
      <c r="D13" s="490"/>
      <c r="E13" s="139" t="s">
        <v>413</v>
      </c>
      <c r="F13" s="487"/>
      <c r="G13" s="14" t="s">
        <v>30</v>
      </c>
      <c r="H13" s="216"/>
      <c r="I13" s="300" t="str">
        <f t="shared" si="0"/>
        <v>X</v>
      </c>
      <c r="J13" s="15">
        <v>2</v>
      </c>
      <c r="K13" s="301"/>
      <c r="L13" s="300" t="str">
        <f t="shared" si="1"/>
        <v>EC</v>
      </c>
      <c r="M13" s="254">
        <v>3</v>
      </c>
      <c r="N13" s="15">
        <v>3</v>
      </c>
      <c r="O13" s="15">
        <v>3</v>
      </c>
      <c r="P13" s="15">
        <v>3</v>
      </c>
      <c r="Q13" s="445"/>
      <c r="U13" s="1" t="s">
        <v>548</v>
      </c>
      <c r="W13" s="1" t="s">
        <v>548</v>
      </c>
      <c r="X13" s="1" t="s">
        <v>548</v>
      </c>
      <c r="Y13" s="1" t="s">
        <v>548</v>
      </c>
      <c r="Z13" s="1" t="s">
        <v>548</v>
      </c>
      <c r="AA13" s="1" t="s">
        <v>548</v>
      </c>
      <c r="AB13" s="1" t="s">
        <v>548</v>
      </c>
      <c r="AC13" s="1" t="s">
        <v>548</v>
      </c>
      <c r="AE13" s="1" t="s">
        <v>548</v>
      </c>
      <c r="AF13" s="1" t="s">
        <v>548</v>
      </c>
      <c r="AJ13" s="1" t="s">
        <v>548</v>
      </c>
      <c r="AR13" s="1" t="s">
        <v>548</v>
      </c>
      <c r="AS13" s="1" t="s">
        <v>548</v>
      </c>
      <c r="BD13" s="1" t="s">
        <v>548</v>
      </c>
      <c r="BE13" s="1" t="s">
        <v>548</v>
      </c>
    </row>
    <row r="14" spans="1:64" ht="30" hidden="1" x14ac:dyDescent="0.25">
      <c r="A14" s="4" t="s">
        <v>508</v>
      </c>
      <c r="B14" s="478"/>
      <c r="C14" s="141" t="s">
        <v>473</v>
      </c>
      <c r="D14" s="490"/>
      <c r="E14" s="138" t="s">
        <v>414</v>
      </c>
      <c r="F14" s="486" t="s">
        <v>32</v>
      </c>
      <c r="G14" s="9" t="s">
        <v>33</v>
      </c>
      <c r="H14" s="215"/>
      <c r="I14" s="298" t="str">
        <f t="shared" si="0"/>
        <v>X</v>
      </c>
      <c r="J14" s="10">
        <v>1</v>
      </c>
      <c r="K14" s="299"/>
      <c r="L14" s="298" t="str">
        <f t="shared" si="1"/>
        <v>Vu en 1ère</v>
      </c>
      <c r="M14" s="253"/>
      <c r="N14" s="10"/>
      <c r="O14" s="10"/>
      <c r="P14" s="10"/>
      <c r="Q14" s="11" t="s">
        <v>34</v>
      </c>
      <c r="U14" s="1" t="s">
        <v>548</v>
      </c>
      <c r="W14" s="1" t="s">
        <v>548</v>
      </c>
      <c r="X14" s="1" t="s">
        <v>548</v>
      </c>
      <c r="Y14" s="1" t="s">
        <v>548</v>
      </c>
      <c r="Z14" s="1" t="s">
        <v>548</v>
      </c>
      <c r="AA14" s="1" t="s">
        <v>548</v>
      </c>
      <c r="AB14" s="1" t="s">
        <v>548</v>
      </c>
      <c r="AC14" s="1" t="s">
        <v>548</v>
      </c>
      <c r="AE14" s="1" t="s">
        <v>548</v>
      </c>
      <c r="AF14" s="1" t="s">
        <v>548</v>
      </c>
      <c r="AJ14" s="1" t="s">
        <v>548</v>
      </c>
      <c r="AR14" s="1" t="s">
        <v>548</v>
      </c>
      <c r="AS14" s="1" t="s">
        <v>548</v>
      </c>
      <c r="BD14" s="1" t="s">
        <v>548</v>
      </c>
      <c r="BE14" s="1" t="s">
        <v>548</v>
      </c>
    </row>
    <row r="15" spans="1:64" ht="60" hidden="1" x14ac:dyDescent="0.25">
      <c r="A15" s="4" t="s">
        <v>508</v>
      </c>
      <c r="B15" s="478"/>
      <c r="C15" s="141" t="s">
        <v>473</v>
      </c>
      <c r="D15" s="490"/>
      <c r="E15" s="143" t="s">
        <v>414</v>
      </c>
      <c r="F15" s="488"/>
      <c r="G15" s="6" t="s">
        <v>35</v>
      </c>
      <c r="H15" s="217"/>
      <c r="I15" s="302" t="str">
        <f t="shared" si="0"/>
        <v>X</v>
      </c>
      <c r="J15" s="7">
        <v>2</v>
      </c>
      <c r="K15" s="303"/>
      <c r="L15" s="302" t="str">
        <f t="shared" si="1"/>
        <v>Vu en 1ère</v>
      </c>
      <c r="M15" s="255"/>
      <c r="N15" s="7"/>
      <c r="O15" s="7"/>
      <c r="P15" s="7"/>
      <c r="Q15" s="12" t="s">
        <v>36</v>
      </c>
      <c r="U15" s="1" t="s">
        <v>548</v>
      </c>
      <c r="W15" s="1" t="s">
        <v>548</v>
      </c>
      <c r="X15" s="1" t="s">
        <v>548</v>
      </c>
      <c r="Y15" s="1" t="s">
        <v>548</v>
      </c>
      <c r="Z15" s="1" t="s">
        <v>548</v>
      </c>
      <c r="AA15" s="1" t="s">
        <v>548</v>
      </c>
      <c r="AB15" s="1" t="s">
        <v>548</v>
      </c>
      <c r="AC15" s="1" t="s">
        <v>548</v>
      </c>
      <c r="AE15" s="1" t="s">
        <v>548</v>
      </c>
      <c r="AF15" s="1" t="s">
        <v>548</v>
      </c>
      <c r="AJ15" s="1" t="s">
        <v>548</v>
      </c>
      <c r="AR15" s="1" t="s">
        <v>548</v>
      </c>
      <c r="AS15" s="1" t="s">
        <v>548</v>
      </c>
      <c r="BD15" s="1" t="s">
        <v>548</v>
      </c>
      <c r="BE15" s="1" t="s">
        <v>548</v>
      </c>
    </row>
    <row r="16" spans="1:64" ht="45" hidden="1" x14ac:dyDescent="0.25">
      <c r="A16" s="4" t="s">
        <v>508</v>
      </c>
      <c r="B16" s="478"/>
      <c r="C16" s="141" t="s">
        <v>473</v>
      </c>
      <c r="D16" s="490"/>
      <c r="E16" s="143" t="s">
        <v>414</v>
      </c>
      <c r="F16" s="488"/>
      <c r="G16" s="6" t="s">
        <v>37</v>
      </c>
      <c r="H16" s="217"/>
      <c r="I16" s="302" t="str">
        <f t="shared" si="0"/>
        <v>X</v>
      </c>
      <c r="J16" s="7">
        <v>2</v>
      </c>
      <c r="K16" s="303"/>
      <c r="L16" s="302" t="str">
        <f t="shared" si="1"/>
        <v>EC</v>
      </c>
      <c r="M16" s="255">
        <v>3</v>
      </c>
      <c r="N16" s="7">
        <v>3</v>
      </c>
      <c r="O16" s="7">
        <v>3</v>
      </c>
      <c r="P16" s="7">
        <v>3</v>
      </c>
      <c r="Q16" s="12" t="s">
        <v>38</v>
      </c>
      <c r="U16" s="1" t="s">
        <v>548</v>
      </c>
      <c r="W16" s="1" t="s">
        <v>548</v>
      </c>
      <c r="X16" s="1" t="s">
        <v>548</v>
      </c>
      <c r="Y16" s="1" t="s">
        <v>548</v>
      </c>
      <c r="Z16" s="1" t="s">
        <v>548</v>
      </c>
      <c r="AA16" s="1" t="s">
        <v>548</v>
      </c>
      <c r="AB16" s="1" t="s">
        <v>548</v>
      </c>
      <c r="AC16" s="1" t="s">
        <v>548</v>
      </c>
      <c r="AE16" s="1" t="s">
        <v>548</v>
      </c>
      <c r="AF16" s="1" t="s">
        <v>548</v>
      </c>
      <c r="AJ16" s="1" t="s">
        <v>548</v>
      </c>
      <c r="AR16" s="1" t="s">
        <v>548</v>
      </c>
      <c r="AS16" s="1" t="s">
        <v>548</v>
      </c>
      <c r="BD16" s="1" t="s">
        <v>548</v>
      </c>
      <c r="BE16" s="1" t="s">
        <v>548</v>
      </c>
    </row>
    <row r="17" spans="1:62" ht="60" hidden="1" x14ac:dyDescent="0.25">
      <c r="A17" s="4" t="s">
        <v>508</v>
      </c>
      <c r="B17" s="478"/>
      <c r="C17" s="141" t="s">
        <v>473</v>
      </c>
      <c r="D17" s="490"/>
      <c r="E17" s="143" t="s">
        <v>414</v>
      </c>
      <c r="F17" s="488"/>
      <c r="G17" s="6" t="s">
        <v>338</v>
      </c>
      <c r="H17" s="217"/>
      <c r="I17" s="302" t="str">
        <f t="shared" si="0"/>
        <v>X</v>
      </c>
      <c r="J17" s="7">
        <v>2</v>
      </c>
      <c r="K17" s="303"/>
      <c r="L17" s="302" t="str">
        <f t="shared" si="1"/>
        <v>EC</v>
      </c>
      <c r="M17" s="255">
        <v>3</v>
      </c>
      <c r="N17" s="7">
        <v>3</v>
      </c>
      <c r="O17" s="7">
        <v>3</v>
      </c>
      <c r="P17" s="7">
        <v>3</v>
      </c>
      <c r="Q17" s="12" t="s">
        <v>39</v>
      </c>
      <c r="U17" s="1" t="s">
        <v>548</v>
      </c>
      <c r="W17" s="1" t="s">
        <v>548</v>
      </c>
      <c r="X17" s="1" t="s">
        <v>548</v>
      </c>
      <c r="Y17" s="1" t="s">
        <v>548</v>
      </c>
      <c r="Z17" s="1" t="s">
        <v>548</v>
      </c>
      <c r="AA17" s="1" t="s">
        <v>548</v>
      </c>
      <c r="AB17" s="1" t="s">
        <v>548</v>
      </c>
      <c r="AC17" s="1" t="s">
        <v>548</v>
      </c>
      <c r="AE17" s="1" t="s">
        <v>548</v>
      </c>
      <c r="AF17" s="1" t="s">
        <v>548</v>
      </c>
      <c r="AJ17" s="1" t="s">
        <v>548</v>
      </c>
      <c r="AR17" s="1" t="s">
        <v>548</v>
      </c>
      <c r="AS17" s="1" t="s">
        <v>548</v>
      </c>
      <c r="BD17" s="1" t="s">
        <v>548</v>
      </c>
      <c r="BE17" s="1" t="s">
        <v>548</v>
      </c>
    </row>
    <row r="18" spans="1:62" ht="60.75" hidden="1" thickBot="1" x14ac:dyDescent="0.3">
      <c r="A18" s="4" t="s">
        <v>508</v>
      </c>
      <c r="B18" s="478"/>
      <c r="C18" s="142" t="s">
        <v>473</v>
      </c>
      <c r="D18" s="491"/>
      <c r="E18" s="139" t="s">
        <v>414</v>
      </c>
      <c r="F18" s="487"/>
      <c r="G18" s="14" t="s">
        <v>40</v>
      </c>
      <c r="H18" s="216"/>
      <c r="I18" s="300" t="str">
        <f t="shared" si="0"/>
        <v>X</v>
      </c>
      <c r="J18" s="15">
        <v>2</v>
      </c>
      <c r="K18" s="301"/>
      <c r="L18" s="300" t="str">
        <f t="shared" si="1"/>
        <v>EC</v>
      </c>
      <c r="M18" s="254">
        <v>3</v>
      </c>
      <c r="N18" s="15">
        <v>3</v>
      </c>
      <c r="O18" s="15">
        <v>3</v>
      </c>
      <c r="P18" s="15">
        <v>3</v>
      </c>
      <c r="Q18" s="16" t="s">
        <v>41</v>
      </c>
      <c r="U18" s="1" t="s">
        <v>548</v>
      </c>
      <c r="W18" s="1" t="s">
        <v>548</v>
      </c>
      <c r="X18" s="1" t="s">
        <v>548</v>
      </c>
      <c r="Y18" s="1" t="s">
        <v>548</v>
      </c>
      <c r="Z18" s="1" t="s">
        <v>548</v>
      </c>
      <c r="AA18" s="1" t="s">
        <v>548</v>
      </c>
      <c r="AB18" s="1" t="s">
        <v>548</v>
      </c>
      <c r="AC18" s="1" t="s">
        <v>548</v>
      </c>
      <c r="AE18" s="1" t="s">
        <v>548</v>
      </c>
      <c r="AF18" s="1" t="s">
        <v>548</v>
      </c>
      <c r="AJ18" s="1" t="s">
        <v>548</v>
      </c>
      <c r="AR18" s="1" t="s">
        <v>548</v>
      </c>
      <c r="AS18" s="1" t="s">
        <v>548</v>
      </c>
      <c r="BD18" s="1" t="s">
        <v>548</v>
      </c>
      <c r="BE18" s="1" t="s">
        <v>548</v>
      </c>
    </row>
    <row r="19" spans="1:62" ht="30" hidden="1" x14ac:dyDescent="0.25">
      <c r="A19" s="4" t="s">
        <v>508</v>
      </c>
      <c r="B19" s="478"/>
      <c r="C19" s="132" t="s">
        <v>474</v>
      </c>
      <c r="D19" s="474" t="s">
        <v>42</v>
      </c>
      <c r="E19" s="135" t="s">
        <v>415</v>
      </c>
      <c r="F19" s="452" t="s">
        <v>43</v>
      </c>
      <c r="G19" s="61" t="s">
        <v>44</v>
      </c>
      <c r="H19" s="212"/>
      <c r="I19" s="292" t="str">
        <f t="shared" si="0"/>
        <v>X</v>
      </c>
      <c r="J19" s="62">
        <v>2</v>
      </c>
      <c r="K19" s="293"/>
      <c r="L19" s="292" t="str">
        <f t="shared" si="1"/>
        <v>Vu en 1ère</v>
      </c>
      <c r="M19" s="250"/>
      <c r="N19" s="62"/>
      <c r="O19" s="62"/>
      <c r="P19" s="62"/>
      <c r="Q19" s="63" t="s">
        <v>49</v>
      </c>
      <c r="R19" s="1" t="s">
        <v>548</v>
      </c>
      <c r="S19" s="1" t="s">
        <v>548</v>
      </c>
      <c r="V19" s="1" t="s">
        <v>548</v>
      </c>
      <c r="AE19" s="1" t="s">
        <v>548</v>
      </c>
      <c r="AH19" s="1" t="s">
        <v>548</v>
      </c>
      <c r="AI19" s="1" t="s">
        <v>548</v>
      </c>
      <c r="AJ19" s="1" t="s">
        <v>548</v>
      </c>
    </row>
    <row r="20" spans="1:62" ht="30" hidden="1" x14ac:dyDescent="0.25">
      <c r="A20" s="4" t="s">
        <v>508</v>
      </c>
      <c r="B20" s="478"/>
      <c r="C20" s="133" t="s">
        <v>474</v>
      </c>
      <c r="D20" s="475"/>
      <c r="E20" s="136" t="s">
        <v>415</v>
      </c>
      <c r="F20" s="454"/>
      <c r="G20" s="64" t="s">
        <v>45</v>
      </c>
      <c r="H20" s="213"/>
      <c r="I20" s="294" t="str">
        <f t="shared" si="0"/>
        <v>X</v>
      </c>
      <c r="J20" s="65">
        <v>2</v>
      </c>
      <c r="K20" s="295"/>
      <c r="L20" s="294" t="str">
        <f t="shared" si="1"/>
        <v>Vu en 1ère</v>
      </c>
      <c r="M20" s="251"/>
      <c r="N20" s="65"/>
      <c r="O20" s="65"/>
      <c r="P20" s="65"/>
      <c r="Q20" s="446" t="s">
        <v>50</v>
      </c>
      <c r="R20" s="1" t="s">
        <v>548</v>
      </c>
      <c r="S20" s="1" t="s">
        <v>548</v>
      </c>
      <c r="V20" s="1" t="s">
        <v>548</v>
      </c>
      <c r="AE20" s="1" t="s">
        <v>548</v>
      </c>
      <c r="AH20" s="1" t="s">
        <v>548</v>
      </c>
      <c r="AI20" s="1" t="s">
        <v>548</v>
      </c>
      <c r="AJ20" s="1" t="s">
        <v>548</v>
      </c>
    </row>
    <row r="21" spans="1:62" ht="30" hidden="1" x14ac:dyDescent="0.25">
      <c r="A21" s="4" t="s">
        <v>508</v>
      </c>
      <c r="B21" s="478"/>
      <c r="C21" s="133" t="s">
        <v>474</v>
      </c>
      <c r="D21" s="475"/>
      <c r="E21" s="136" t="s">
        <v>415</v>
      </c>
      <c r="F21" s="454"/>
      <c r="G21" s="64" t="s">
        <v>46</v>
      </c>
      <c r="H21" s="213"/>
      <c r="I21" s="294" t="str">
        <f t="shared" si="0"/>
        <v>X</v>
      </c>
      <c r="J21" s="65">
        <v>2</v>
      </c>
      <c r="K21" s="295"/>
      <c r="L21" s="294" t="str">
        <f t="shared" si="1"/>
        <v>Vu en 1ère</v>
      </c>
      <c r="M21" s="251"/>
      <c r="N21" s="65"/>
      <c r="O21" s="65"/>
      <c r="P21" s="65"/>
      <c r="Q21" s="446"/>
      <c r="R21" s="1" t="s">
        <v>548</v>
      </c>
      <c r="S21" s="1" t="s">
        <v>548</v>
      </c>
      <c r="V21" s="1" t="s">
        <v>548</v>
      </c>
      <c r="AE21" s="1" t="s">
        <v>548</v>
      </c>
      <c r="AH21" s="1" t="s">
        <v>548</v>
      </c>
      <c r="AI21" s="1" t="s">
        <v>548</v>
      </c>
      <c r="AJ21" s="1" t="s">
        <v>548</v>
      </c>
    </row>
    <row r="22" spans="1:62" ht="60" hidden="1" x14ac:dyDescent="0.25">
      <c r="A22" s="4" t="s">
        <v>508</v>
      </c>
      <c r="B22" s="478"/>
      <c r="C22" s="133" t="s">
        <v>474</v>
      </c>
      <c r="D22" s="475"/>
      <c r="E22" s="136" t="s">
        <v>415</v>
      </c>
      <c r="F22" s="454"/>
      <c r="G22" s="64" t="s">
        <v>47</v>
      </c>
      <c r="H22" s="213"/>
      <c r="I22" s="294" t="str">
        <f t="shared" si="0"/>
        <v>X</v>
      </c>
      <c r="J22" s="65">
        <v>2</v>
      </c>
      <c r="K22" s="295"/>
      <c r="L22" s="294" t="str">
        <f t="shared" si="1"/>
        <v>Vu en 1ère</v>
      </c>
      <c r="M22" s="251"/>
      <c r="N22" s="65"/>
      <c r="O22" s="65"/>
      <c r="P22" s="65"/>
      <c r="Q22" s="446"/>
      <c r="R22" s="1" t="s">
        <v>548</v>
      </c>
      <c r="S22" s="1" t="s">
        <v>548</v>
      </c>
      <c r="V22" s="1" t="s">
        <v>548</v>
      </c>
      <c r="AE22" s="1" t="s">
        <v>548</v>
      </c>
      <c r="AH22" s="1" t="s">
        <v>548</v>
      </c>
      <c r="AI22" s="1" t="s">
        <v>548</v>
      </c>
      <c r="AJ22" s="1" t="s">
        <v>548</v>
      </c>
    </row>
    <row r="23" spans="1:62" ht="30.75" hidden="1" thickBot="1" x14ac:dyDescent="0.3">
      <c r="A23" s="4" t="s">
        <v>508</v>
      </c>
      <c r="B23" s="478"/>
      <c r="C23" s="133" t="s">
        <v>474</v>
      </c>
      <c r="D23" s="475"/>
      <c r="E23" s="137" t="s">
        <v>415</v>
      </c>
      <c r="F23" s="453"/>
      <c r="G23" s="67" t="s">
        <v>48</v>
      </c>
      <c r="H23" s="214"/>
      <c r="I23" s="296" t="str">
        <f t="shared" si="0"/>
        <v>X</v>
      </c>
      <c r="J23" s="68">
        <v>2</v>
      </c>
      <c r="K23" s="297"/>
      <c r="L23" s="296" t="str">
        <f t="shared" si="1"/>
        <v>Vu en 1ère</v>
      </c>
      <c r="M23" s="252"/>
      <c r="N23" s="68"/>
      <c r="O23" s="68"/>
      <c r="P23" s="68"/>
      <c r="Q23" s="447"/>
      <c r="R23" s="1" t="s">
        <v>548</v>
      </c>
      <c r="S23" s="1" t="s">
        <v>548</v>
      </c>
      <c r="V23" s="1" t="s">
        <v>548</v>
      </c>
      <c r="AE23" s="1" t="s">
        <v>548</v>
      </c>
      <c r="AH23" s="1" t="s">
        <v>548</v>
      </c>
      <c r="AI23" s="1" t="s">
        <v>548</v>
      </c>
      <c r="AJ23" s="1" t="s">
        <v>548</v>
      </c>
    </row>
    <row r="24" spans="1:62" ht="45.75" hidden="1" thickBot="1" x14ac:dyDescent="0.3">
      <c r="A24" s="4" t="s">
        <v>508</v>
      </c>
      <c r="B24" s="478"/>
      <c r="C24" s="134" t="s">
        <v>474</v>
      </c>
      <c r="D24" s="476"/>
      <c r="E24" s="144" t="s">
        <v>416</v>
      </c>
      <c r="F24" s="145" t="s">
        <v>51</v>
      </c>
      <c r="G24" s="146" t="s">
        <v>339</v>
      </c>
      <c r="H24" s="218"/>
      <c r="I24" s="304" t="str">
        <f t="shared" si="0"/>
        <v>X</v>
      </c>
      <c r="J24" s="147">
        <v>2</v>
      </c>
      <c r="K24" s="305"/>
      <c r="L24" s="304" t="str">
        <f t="shared" si="1"/>
        <v>Vu en 1ère</v>
      </c>
      <c r="M24" s="256"/>
      <c r="N24" s="147"/>
      <c r="O24" s="147"/>
      <c r="P24" s="147"/>
      <c r="Q24" s="148" t="s">
        <v>52</v>
      </c>
      <c r="R24" s="1" t="s">
        <v>548</v>
      </c>
      <c r="S24" s="1" t="s">
        <v>548</v>
      </c>
      <c r="V24" s="1" t="s">
        <v>548</v>
      </c>
      <c r="AE24" s="1" t="s">
        <v>548</v>
      </c>
      <c r="AH24" s="1" t="s">
        <v>548</v>
      </c>
      <c r="AI24" s="1" t="s">
        <v>548</v>
      </c>
      <c r="AJ24" s="1" t="s">
        <v>548</v>
      </c>
    </row>
    <row r="25" spans="1:62" ht="30" hidden="1" x14ac:dyDescent="0.25">
      <c r="A25" s="4" t="s">
        <v>508</v>
      </c>
      <c r="B25" s="478"/>
      <c r="C25" s="140" t="s">
        <v>464</v>
      </c>
      <c r="D25" s="486" t="s">
        <v>53</v>
      </c>
      <c r="E25" s="8" t="s">
        <v>466</v>
      </c>
      <c r="F25" s="486"/>
      <c r="G25" s="9" t="s">
        <v>340</v>
      </c>
      <c r="H25" s="215"/>
      <c r="I25" s="298" t="str">
        <f t="shared" si="0"/>
        <v>X</v>
      </c>
      <c r="J25" s="10">
        <v>2</v>
      </c>
      <c r="K25" s="299"/>
      <c r="L25" s="298" t="str">
        <f t="shared" si="1"/>
        <v>Vu en 1ère</v>
      </c>
      <c r="M25" s="253"/>
      <c r="N25" s="10"/>
      <c r="O25" s="10"/>
      <c r="P25" s="10"/>
      <c r="Q25" s="11" t="s">
        <v>55</v>
      </c>
      <c r="R25" s="1" t="s">
        <v>548</v>
      </c>
      <c r="V25" s="1" t="s">
        <v>548</v>
      </c>
      <c r="AE25" s="1" t="s">
        <v>548</v>
      </c>
      <c r="AH25" s="1" t="s">
        <v>548</v>
      </c>
      <c r="AI25" s="1" t="s">
        <v>548</v>
      </c>
      <c r="AJ25" s="1" t="s">
        <v>548</v>
      </c>
    </row>
    <row r="26" spans="1:62" ht="45.75" hidden="1" thickBot="1" x14ac:dyDescent="0.3">
      <c r="A26" s="4" t="s">
        <v>508</v>
      </c>
      <c r="B26" s="478"/>
      <c r="C26" s="142" t="s">
        <v>464</v>
      </c>
      <c r="D26" s="487"/>
      <c r="E26" s="13" t="s">
        <v>466</v>
      </c>
      <c r="F26" s="487"/>
      <c r="G26" s="14" t="s">
        <v>54</v>
      </c>
      <c r="H26" s="216"/>
      <c r="I26" s="300" t="str">
        <f t="shared" si="0"/>
        <v>X</v>
      </c>
      <c r="J26" s="15">
        <v>2</v>
      </c>
      <c r="K26" s="301"/>
      <c r="L26" s="300" t="str">
        <f t="shared" si="1"/>
        <v>Vu en 1ère</v>
      </c>
      <c r="M26" s="254"/>
      <c r="N26" s="15"/>
      <c r="O26" s="15"/>
      <c r="P26" s="15"/>
      <c r="Q26" s="16" t="s">
        <v>56</v>
      </c>
      <c r="R26" s="1" t="s">
        <v>548</v>
      </c>
      <c r="V26" s="1" t="s">
        <v>548</v>
      </c>
      <c r="AE26" s="1" t="s">
        <v>548</v>
      </c>
      <c r="AH26" s="1" t="s">
        <v>548</v>
      </c>
      <c r="AI26" s="1" t="s">
        <v>548</v>
      </c>
      <c r="AJ26" s="1" t="s">
        <v>548</v>
      </c>
    </row>
    <row r="27" spans="1:62" ht="30.75" hidden="1" thickBot="1" x14ac:dyDescent="0.3">
      <c r="A27" s="4" t="s">
        <v>508</v>
      </c>
      <c r="B27" s="478"/>
      <c r="C27" s="132" t="s">
        <v>475</v>
      </c>
      <c r="D27" s="474" t="s">
        <v>57</v>
      </c>
      <c r="E27" s="144" t="s">
        <v>417</v>
      </c>
      <c r="F27" s="146" t="s">
        <v>58</v>
      </c>
      <c r="G27" s="146" t="s">
        <v>59</v>
      </c>
      <c r="H27" s="218"/>
      <c r="I27" s="304" t="str">
        <f t="shared" si="0"/>
        <v>X</v>
      </c>
      <c r="J27" s="147">
        <v>2</v>
      </c>
      <c r="K27" s="305"/>
      <c r="L27" s="304" t="str">
        <f t="shared" si="1"/>
        <v>Vu en 1ère</v>
      </c>
      <c r="M27" s="256"/>
      <c r="N27" s="147"/>
      <c r="O27" s="147"/>
      <c r="P27" s="147"/>
      <c r="Q27" s="148" t="s">
        <v>60</v>
      </c>
      <c r="R27" s="1" t="s">
        <v>548</v>
      </c>
      <c r="S27" s="1" t="s">
        <v>548</v>
      </c>
      <c r="T27" s="1" t="s">
        <v>548</v>
      </c>
      <c r="V27" s="1" t="s">
        <v>548</v>
      </c>
      <c r="AE27" s="1" t="s">
        <v>548</v>
      </c>
      <c r="AI27" s="1" t="s">
        <v>548</v>
      </c>
      <c r="AJ27" s="1" t="s">
        <v>548</v>
      </c>
      <c r="AK27" s="1" t="s">
        <v>548</v>
      </c>
      <c r="AM27" s="1" t="s">
        <v>548</v>
      </c>
      <c r="AP27" s="1" t="s">
        <v>548</v>
      </c>
      <c r="AQ27" s="1" t="s">
        <v>548</v>
      </c>
      <c r="BJ27" s="1" t="s">
        <v>548</v>
      </c>
    </row>
    <row r="28" spans="1:62" ht="30" hidden="1" x14ac:dyDescent="0.25">
      <c r="A28" s="4" t="s">
        <v>508</v>
      </c>
      <c r="B28" s="478"/>
      <c r="C28" s="133" t="s">
        <v>475</v>
      </c>
      <c r="D28" s="475"/>
      <c r="E28" s="135" t="s">
        <v>418</v>
      </c>
      <c r="F28" s="452" t="s">
        <v>61</v>
      </c>
      <c r="G28" s="61" t="s">
        <v>62</v>
      </c>
      <c r="H28" s="448" t="s">
        <v>64</v>
      </c>
      <c r="I28" s="292" t="str">
        <f t="shared" si="0"/>
        <v>X</v>
      </c>
      <c r="J28" s="62"/>
      <c r="K28" s="293">
        <v>2</v>
      </c>
      <c r="L28" s="292" t="str">
        <f t="shared" si="1"/>
        <v>Vu en 1ère</v>
      </c>
      <c r="M28" s="250"/>
      <c r="N28" s="62"/>
      <c r="O28" s="62"/>
      <c r="P28" s="62"/>
      <c r="Q28" s="450" t="s">
        <v>65</v>
      </c>
      <c r="R28" s="1" t="s">
        <v>548</v>
      </c>
      <c r="S28" s="1" t="s">
        <v>548</v>
      </c>
      <c r="T28" s="1" t="s">
        <v>548</v>
      </c>
      <c r="V28" s="1" t="s">
        <v>548</v>
      </c>
      <c r="AE28" s="1" t="s">
        <v>548</v>
      </c>
      <c r="AI28" s="1" t="s">
        <v>548</v>
      </c>
      <c r="AJ28" s="1" t="s">
        <v>548</v>
      </c>
      <c r="AK28" s="1" t="s">
        <v>548</v>
      </c>
      <c r="AM28" s="1" t="s">
        <v>548</v>
      </c>
      <c r="AP28" s="1" t="s">
        <v>548</v>
      </c>
      <c r="AQ28" s="1" t="s">
        <v>548</v>
      </c>
      <c r="BJ28" s="1" t="s">
        <v>548</v>
      </c>
    </row>
    <row r="29" spans="1:62" ht="30.75" hidden="1" thickBot="1" x14ac:dyDescent="0.3">
      <c r="A29" s="4" t="s">
        <v>508</v>
      </c>
      <c r="B29" s="478"/>
      <c r="C29" s="133" t="s">
        <v>475</v>
      </c>
      <c r="D29" s="475"/>
      <c r="E29" s="137" t="s">
        <v>418</v>
      </c>
      <c r="F29" s="453"/>
      <c r="G29" s="67" t="s">
        <v>63</v>
      </c>
      <c r="H29" s="449"/>
      <c r="I29" s="296" t="str">
        <f t="shared" si="0"/>
        <v>X</v>
      </c>
      <c r="J29" s="68"/>
      <c r="K29" s="297">
        <v>2</v>
      </c>
      <c r="L29" s="296" t="str">
        <f t="shared" si="1"/>
        <v>Vu en 1ère</v>
      </c>
      <c r="M29" s="252"/>
      <c r="N29" s="68"/>
      <c r="O29" s="68"/>
      <c r="P29" s="68"/>
      <c r="Q29" s="447"/>
      <c r="R29" s="1" t="s">
        <v>548</v>
      </c>
      <c r="S29" s="1" t="s">
        <v>548</v>
      </c>
      <c r="T29" s="1" t="s">
        <v>548</v>
      </c>
      <c r="V29" s="1" t="s">
        <v>548</v>
      </c>
      <c r="AE29" s="1" t="s">
        <v>548</v>
      </c>
      <c r="AI29" s="1" t="s">
        <v>548</v>
      </c>
      <c r="AJ29" s="1" t="s">
        <v>548</v>
      </c>
      <c r="AK29" s="1" t="s">
        <v>548</v>
      </c>
      <c r="AM29" s="1" t="s">
        <v>548</v>
      </c>
      <c r="AP29" s="1" t="s">
        <v>548</v>
      </c>
      <c r="AQ29" s="1" t="s">
        <v>548</v>
      </c>
      <c r="BJ29" s="1" t="s">
        <v>548</v>
      </c>
    </row>
    <row r="30" spans="1:62" ht="30" hidden="1" x14ac:dyDescent="0.25">
      <c r="A30" s="4" t="s">
        <v>508</v>
      </c>
      <c r="B30" s="478"/>
      <c r="C30" s="133" t="s">
        <v>475</v>
      </c>
      <c r="D30" s="475"/>
      <c r="E30" s="135" t="s">
        <v>419</v>
      </c>
      <c r="F30" s="452" t="s">
        <v>66</v>
      </c>
      <c r="G30" s="61" t="s">
        <v>67</v>
      </c>
      <c r="H30" s="448" t="s">
        <v>64</v>
      </c>
      <c r="I30" s="292" t="str">
        <f t="shared" si="0"/>
        <v>X</v>
      </c>
      <c r="J30" s="62"/>
      <c r="K30" s="293">
        <v>2</v>
      </c>
      <c r="L30" s="292" t="str">
        <f t="shared" si="1"/>
        <v>Vu en 1ère</v>
      </c>
      <c r="M30" s="250"/>
      <c r="N30" s="62"/>
      <c r="O30" s="62"/>
      <c r="P30" s="62"/>
      <c r="Q30" s="63" t="s">
        <v>70</v>
      </c>
      <c r="R30" s="1" t="s">
        <v>548</v>
      </c>
      <c r="S30" s="1" t="s">
        <v>548</v>
      </c>
      <c r="T30" s="1" t="s">
        <v>548</v>
      </c>
      <c r="V30" s="1" t="s">
        <v>548</v>
      </c>
      <c r="AE30" s="1" t="s">
        <v>548</v>
      </c>
      <c r="AI30" s="1" t="s">
        <v>548</v>
      </c>
      <c r="AJ30" s="1" t="s">
        <v>548</v>
      </c>
      <c r="AK30" s="1" t="s">
        <v>548</v>
      </c>
      <c r="AM30" s="1" t="s">
        <v>548</v>
      </c>
      <c r="AP30" s="1" t="s">
        <v>548</v>
      </c>
      <c r="AQ30" s="1" t="s">
        <v>548</v>
      </c>
      <c r="BJ30" s="1" t="s">
        <v>548</v>
      </c>
    </row>
    <row r="31" spans="1:62" ht="105" x14ac:dyDescent="0.25">
      <c r="A31" s="4" t="s">
        <v>508</v>
      </c>
      <c r="B31" s="478"/>
      <c r="C31" s="133" t="s">
        <v>475</v>
      </c>
      <c r="D31" s="475"/>
      <c r="E31" s="136" t="s">
        <v>419</v>
      </c>
      <c r="F31" s="454"/>
      <c r="G31" s="64" t="s">
        <v>68</v>
      </c>
      <c r="H31" s="451"/>
      <c r="I31" s="294" t="str">
        <f t="shared" si="0"/>
        <v>X</v>
      </c>
      <c r="J31" s="65"/>
      <c r="K31" s="295">
        <v>2</v>
      </c>
      <c r="L31" s="294" t="str">
        <f t="shared" si="1"/>
        <v>ES</v>
      </c>
      <c r="M31" s="251">
        <v>3</v>
      </c>
      <c r="N31" s="65">
        <v>3</v>
      </c>
      <c r="O31" s="65">
        <v>3</v>
      </c>
      <c r="P31" s="65"/>
      <c r="Q31" s="66" t="s">
        <v>71</v>
      </c>
      <c r="R31" s="1" t="s">
        <v>548</v>
      </c>
      <c r="S31" s="1" t="s">
        <v>548</v>
      </c>
      <c r="T31" s="1" t="s">
        <v>548</v>
      </c>
      <c r="V31" s="1" t="s">
        <v>548</v>
      </c>
      <c r="AE31" s="1" t="s">
        <v>548</v>
      </c>
      <c r="AI31" s="1" t="s">
        <v>548</v>
      </c>
      <c r="AJ31" s="1" t="s">
        <v>548</v>
      </c>
      <c r="AK31" s="1" t="s">
        <v>548</v>
      </c>
      <c r="AM31" s="1" t="s">
        <v>548</v>
      </c>
      <c r="AP31" s="1" t="s">
        <v>548</v>
      </c>
      <c r="AQ31" s="1" t="s">
        <v>548</v>
      </c>
      <c r="BJ31" s="1" t="s">
        <v>548</v>
      </c>
    </row>
    <row r="32" spans="1:62" ht="30.75" thickBot="1" x14ac:dyDescent="0.3">
      <c r="A32" s="4" t="s">
        <v>508</v>
      </c>
      <c r="B32" s="479"/>
      <c r="C32" s="134" t="s">
        <v>475</v>
      </c>
      <c r="D32" s="476"/>
      <c r="E32" s="137" t="s">
        <v>419</v>
      </c>
      <c r="F32" s="453"/>
      <c r="G32" s="67" t="s">
        <v>69</v>
      </c>
      <c r="H32" s="449"/>
      <c r="I32" s="296" t="str">
        <f t="shared" si="0"/>
        <v>X</v>
      </c>
      <c r="J32" s="68"/>
      <c r="K32" s="297">
        <v>2</v>
      </c>
      <c r="L32" s="296" t="str">
        <f t="shared" si="1"/>
        <v>ES</v>
      </c>
      <c r="M32" s="252"/>
      <c r="N32" s="68"/>
      <c r="O32" s="68">
        <v>3</v>
      </c>
      <c r="P32" s="68"/>
      <c r="Q32" s="69" t="s">
        <v>72</v>
      </c>
      <c r="R32" s="1" t="s">
        <v>548</v>
      </c>
      <c r="S32" s="1" t="s">
        <v>548</v>
      </c>
      <c r="T32" s="1" t="s">
        <v>548</v>
      </c>
      <c r="V32" s="1" t="s">
        <v>548</v>
      </c>
      <c r="AE32" s="1" t="s">
        <v>548</v>
      </c>
      <c r="AI32" s="1" t="s">
        <v>548</v>
      </c>
      <c r="AJ32" s="1" t="s">
        <v>548</v>
      </c>
      <c r="AK32" s="1" t="s">
        <v>548</v>
      </c>
      <c r="AM32" s="1" t="s">
        <v>548</v>
      </c>
      <c r="AP32" s="1" t="s">
        <v>548</v>
      </c>
      <c r="AQ32" s="1" t="s">
        <v>548</v>
      </c>
      <c r="BJ32" s="1" t="s">
        <v>548</v>
      </c>
    </row>
    <row r="33" spans="1:60" ht="60" hidden="1" x14ac:dyDescent="0.25">
      <c r="A33" s="4" t="s">
        <v>509</v>
      </c>
      <c r="B33" s="492" t="s">
        <v>73</v>
      </c>
      <c r="C33" s="126" t="s">
        <v>465</v>
      </c>
      <c r="D33" s="455" t="s">
        <v>74</v>
      </c>
      <c r="E33" s="112" t="s">
        <v>467</v>
      </c>
      <c r="F33" s="480"/>
      <c r="G33" s="70" t="s">
        <v>341</v>
      </c>
      <c r="H33" s="455" t="s">
        <v>76</v>
      </c>
      <c r="I33" s="306" t="str">
        <f t="shared" si="0"/>
        <v>X</v>
      </c>
      <c r="J33" s="71"/>
      <c r="K33" s="307">
        <v>2</v>
      </c>
      <c r="L33" s="306" t="str">
        <f t="shared" si="1"/>
        <v>EC</v>
      </c>
      <c r="M33" s="257">
        <v>3</v>
      </c>
      <c r="N33" s="71">
        <v>3</v>
      </c>
      <c r="O33" s="71">
        <v>3</v>
      </c>
      <c r="P33" s="71">
        <v>3</v>
      </c>
      <c r="Q33" s="72" t="s">
        <v>77</v>
      </c>
      <c r="R33" s="1" t="s">
        <v>548</v>
      </c>
      <c r="S33" s="1" t="s">
        <v>548</v>
      </c>
      <c r="W33" s="1" t="s">
        <v>548</v>
      </c>
      <c r="X33" s="1" t="s">
        <v>548</v>
      </c>
      <c r="Z33" s="1" t="s">
        <v>548</v>
      </c>
      <c r="AA33" s="1" t="s">
        <v>548</v>
      </c>
      <c r="AB33" s="1" t="s">
        <v>548</v>
      </c>
      <c r="AC33" s="1" t="s">
        <v>548</v>
      </c>
      <c r="AE33" s="1" t="s">
        <v>548</v>
      </c>
      <c r="AF33" s="1" t="s">
        <v>548</v>
      </c>
      <c r="BE33" s="1" t="s">
        <v>548</v>
      </c>
      <c r="BG33" s="1" t="s">
        <v>548</v>
      </c>
      <c r="BH33" s="1" t="s">
        <v>548</v>
      </c>
    </row>
    <row r="34" spans="1:60" ht="45" x14ac:dyDescent="0.25">
      <c r="A34" s="4" t="s">
        <v>509</v>
      </c>
      <c r="B34" s="493"/>
      <c r="C34" s="127" t="s">
        <v>465</v>
      </c>
      <c r="D34" s="456"/>
      <c r="E34" s="113" t="s">
        <v>467</v>
      </c>
      <c r="F34" s="481"/>
      <c r="G34" s="73" t="s">
        <v>75</v>
      </c>
      <c r="H34" s="456"/>
      <c r="I34" s="308" t="str">
        <f t="shared" si="0"/>
        <v>X</v>
      </c>
      <c r="J34" s="74"/>
      <c r="K34" s="309">
        <v>2</v>
      </c>
      <c r="L34" s="308" t="str">
        <f t="shared" si="1"/>
        <v>ES</v>
      </c>
      <c r="M34" s="258"/>
      <c r="N34" s="74">
        <v>3</v>
      </c>
      <c r="O34" s="74">
        <v>3</v>
      </c>
      <c r="P34" s="74">
        <v>3</v>
      </c>
      <c r="Q34" s="75" t="s">
        <v>78</v>
      </c>
      <c r="R34" s="1" t="s">
        <v>548</v>
      </c>
      <c r="S34" s="1" t="s">
        <v>548</v>
      </c>
      <c r="W34" s="1" t="s">
        <v>548</v>
      </c>
      <c r="X34" s="1" t="s">
        <v>548</v>
      </c>
      <c r="Z34" s="1" t="s">
        <v>548</v>
      </c>
      <c r="AA34" s="1" t="s">
        <v>548</v>
      </c>
      <c r="AB34" s="1" t="s">
        <v>548</v>
      </c>
      <c r="AC34" s="1" t="s">
        <v>548</v>
      </c>
      <c r="AE34" s="1" t="s">
        <v>548</v>
      </c>
      <c r="AF34" s="1" t="s">
        <v>548</v>
      </c>
      <c r="BE34" s="1" t="s">
        <v>548</v>
      </c>
      <c r="BG34" s="1" t="s">
        <v>548</v>
      </c>
      <c r="BH34" s="1" t="s">
        <v>548</v>
      </c>
    </row>
    <row r="35" spans="1:60" ht="30.75" thickBot="1" x14ac:dyDescent="0.3">
      <c r="A35" s="4" t="s">
        <v>509</v>
      </c>
      <c r="B35" s="493"/>
      <c r="C35" s="128" t="s">
        <v>465</v>
      </c>
      <c r="D35" s="457"/>
      <c r="E35" s="114" t="s">
        <v>467</v>
      </c>
      <c r="F35" s="482"/>
      <c r="G35" s="115" t="s">
        <v>342</v>
      </c>
      <c r="H35" s="457"/>
      <c r="I35" s="310" t="str">
        <f t="shared" si="0"/>
        <v>X</v>
      </c>
      <c r="J35" s="116"/>
      <c r="K35" s="311">
        <v>2</v>
      </c>
      <c r="L35" s="310" t="str">
        <f t="shared" si="1"/>
        <v>ES</v>
      </c>
      <c r="M35" s="259">
        <v>3</v>
      </c>
      <c r="N35" s="116"/>
      <c r="O35" s="116">
        <v>3</v>
      </c>
      <c r="P35" s="116"/>
      <c r="Q35" s="117" t="s">
        <v>79</v>
      </c>
      <c r="R35" s="1" t="s">
        <v>548</v>
      </c>
      <c r="S35" s="1" t="s">
        <v>548</v>
      </c>
      <c r="W35" s="1" t="s">
        <v>548</v>
      </c>
      <c r="X35" s="1" t="s">
        <v>548</v>
      </c>
      <c r="Z35" s="1" t="s">
        <v>548</v>
      </c>
      <c r="AA35" s="1" t="s">
        <v>548</v>
      </c>
      <c r="AB35" s="1" t="s">
        <v>548</v>
      </c>
      <c r="AC35" s="1" t="s">
        <v>548</v>
      </c>
      <c r="AE35" s="1" t="s">
        <v>548</v>
      </c>
      <c r="AF35" s="1" t="s">
        <v>548</v>
      </c>
      <c r="BE35" s="1" t="s">
        <v>548</v>
      </c>
      <c r="BG35" s="1" t="s">
        <v>548</v>
      </c>
      <c r="BH35" s="1" t="s">
        <v>548</v>
      </c>
    </row>
    <row r="36" spans="1:60" ht="75.75" thickBot="1" x14ac:dyDescent="0.3">
      <c r="A36" s="4" t="s">
        <v>509</v>
      </c>
      <c r="B36" s="493"/>
      <c r="C36" s="129" t="s">
        <v>476</v>
      </c>
      <c r="D36" s="483" t="s">
        <v>80</v>
      </c>
      <c r="E36" s="118" t="s">
        <v>420</v>
      </c>
      <c r="F36" s="119" t="s">
        <v>81</v>
      </c>
      <c r="G36" s="119" t="s">
        <v>343</v>
      </c>
      <c r="H36" s="219" t="s">
        <v>82</v>
      </c>
      <c r="I36" s="312" t="str">
        <f t="shared" si="0"/>
        <v>X</v>
      </c>
      <c r="J36" s="120"/>
      <c r="K36" s="313">
        <v>2</v>
      </c>
      <c r="L36" s="312" t="str">
        <f t="shared" si="1"/>
        <v>ES</v>
      </c>
      <c r="M36" s="260">
        <v>3</v>
      </c>
      <c r="N36" s="120">
        <v>3</v>
      </c>
      <c r="O36" s="120"/>
      <c r="P36" s="120"/>
      <c r="Q36" s="121" t="s">
        <v>83</v>
      </c>
      <c r="W36" s="1" t="s">
        <v>548</v>
      </c>
      <c r="X36" s="1" t="s">
        <v>548</v>
      </c>
      <c r="Z36" s="1" t="s">
        <v>548</v>
      </c>
      <c r="AA36" s="1" t="s">
        <v>548</v>
      </c>
      <c r="AB36" s="1" t="s">
        <v>548</v>
      </c>
      <c r="AC36" s="1" t="s">
        <v>548</v>
      </c>
      <c r="AF36" s="1" t="s">
        <v>548</v>
      </c>
    </row>
    <row r="37" spans="1:60" ht="90.75" thickBot="1" x14ac:dyDescent="0.3">
      <c r="A37" s="4" t="s">
        <v>509</v>
      </c>
      <c r="B37" s="493"/>
      <c r="C37" s="130" t="s">
        <v>476</v>
      </c>
      <c r="D37" s="484"/>
      <c r="E37" s="118" t="s">
        <v>421</v>
      </c>
      <c r="F37" s="119" t="s">
        <v>84</v>
      </c>
      <c r="G37" s="119" t="s">
        <v>344</v>
      </c>
      <c r="H37" s="219"/>
      <c r="I37" s="312" t="str">
        <f t="shared" si="0"/>
        <v>X</v>
      </c>
      <c r="J37" s="120"/>
      <c r="K37" s="313">
        <v>2</v>
      </c>
      <c r="L37" s="312" t="str">
        <f t="shared" si="1"/>
        <v>ES</v>
      </c>
      <c r="M37" s="260">
        <v>3</v>
      </c>
      <c r="N37" s="120"/>
      <c r="O37" s="120"/>
      <c r="P37" s="120"/>
      <c r="Q37" s="121" t="s">
        <v>85</v>
      </c>
      <c r="W37" s="1" t="s">
        <v>548</v>
      </c>
      <c r="X37" s="1" t="s">
        <v>548</v>
      </c>
      <c r="Z37" s="1" t="s">
        <v>548</v>
      </c>
      <c r="AA37" s="1" t="s">
        <v>548</v>
      </c>
      <c r="AB37" s="1" t="s">
        <v>548</v>
      </c>
      <c r="AC37" s="1" t="s">
        <v>548</v>
      </c>
      <c r="AF37" s="1" t="s">
        <v>548</v>
      </c>
    </row>
    <row r="38" spans="1:60" ht="15.75" thickBot="1" x14ac:dyDescent="0.3">
      <c r="A38" s="4" t="s">
        <v>509</v>
      </c>
      <c r="B38" s="493"/>
      <c r="C38" s="131" t="s">
        <v>476</v>
      </c>
      <c r="D38" s="485"/>
      <c r="E38" s="118" t="s">
        <v>422</v>
      </c>
      <c r="F38" s="119" t="s">
        <v>86</v>
      </c>
      <c r="G38" s="119" t="s">
        <v>345</v>
      </c>
      <c r="H38" s="219"/>
      <c r="I38" s="312" t="str">
        <f t="shared" si="0"/>
        <v/>
      </c>
      <c r="J38" s="120"/>
      <c r="K38" s="313"/>
      <c r="L38" s="312" t="str">
        <f t="shared" si="1"/>
        <v>ES</v>
      </c>
      <c r="M38" s="260">
        <v>3</v>
      </c>
      <c r="N38" s="120">
        <v>3</v>
      </c>
      <c r="O38" s="120"/>
      <c r="P38" s="120"/>
      <c r="Q38" s="121" t="s">
        <v>87</v>
      </c>
      <c r="W38" s="1" t="s">
        <v>548</v>
      </c>
      <c r="X38" s="1" t="s">
        <v>548</v>
      </c>
      <c r="Z38" s="1" t="s">
        <v>548</v>
      </c>
      <c r="AA38" s="1" t="s">
        <v>548</v>
      </c>
      <c r="AB38" s="1" t="s">
        <v>548</v>
      </c>
      <c r="AC38" s="1" t="s">
        <v>548</v>
      </c>
      <c r="AF38" s="1" t="s">
        <v>548</v>
      </c>
    </row>
    <row r="39" spans="1:60" ht="120.75" thickBot="1" x14ac:dyDescent="0.3">
      <c r="A39" s="4" t="s">
        <v>509</v>
      </c>
      <c r="B39" s="493"/>
      <c r="C39" s="126" t="s">
        <v>477</v>
      </c>
      <c r="D39" s="455" t="s">
        <v>88</v>
      </c>
      <c r="E39" s="122" t="s">
        <v>423</v>
      </c>
      <c r="F39" s="123" t="s">
        <v>89</v>
      </c>
      <c r="G39" s="123" t="s">
        <v>346</v>
      </c>
      <c r="H39" s="220" t="s">
        <v>90</v>
      </c>
      <c r="I39" s="314" t="str">
        <f t="shared" si="0"/>
        <v>X</v>
      </c>
      <c r="J39" s="124"/>
      <c r="K39" s="315">
        <v>2</v>
      </c>
      <c r="L39" s="314" t="str">
        <f t="shared" si="1"/>
        <v>ES</v>
      </c>
      <c r="M39" s="261"/>
      <c r="N39" s="124">
        <v>3</v>
      </c>
      <c r="O39" s="124">
        <v>3</v>
      </c>
      <c r="P39" s="124"/>
      <c r="Q39" s="125" t="s">
        <v>91</v>
      </c>
      <c r="W39" s="1" t="s">
        <v>548</v>
      </c>
      <c r="X39" s="1" t="s">
        <v>548</v>
      </c>
      <c r="Y39" s="1" t="s">
        <v>548</v>
      </c>
      <c r="Z39" s="1" t="s">
        <v>548</v>
      </c>
      <c r="AA39" s="1" t="s">
        <v>548</v>
      </c>
      <c r="AB39" s="1" t="s">
        <v>548</v>
      </c>
      <c r="AC39" s="1" t="s">
        <v>548</v>
      </c>
      <c r="AF39" s="1" t="s">
        <v>548</v>
      </c>
      <c r="AJ39" s="1" t="s">
        <v>548</v>
      </c>
      <c r="AS39" s="1" t="s">
        <v>548</v>
      </c>
      <c r="BH39" s="1" t="s">
        <v>548</v>
      </c>
    </row>
    <row r="40" spans="1:60" ht="30.75" hidden="1" thickBot="1" x14ac:dyDescent="0.3">
      <c r="A40" s="4" t="s">
        <v>509</v>
      </c>
      <c r="B40" s="493"/>
      <c r="C40" s="127" t="s">
        <v>477</v>
      </c>
      <c r="D40" s="456"/>
      <c r="E40" s="122" t="s">
        <v>424</v>
      </c>
      <c r="F40" s="123" t="s">
        <v>92</v>
      </c>
      <c r="G40" s="123" t="s">
        <v>347</v>
      </c>
      <c r="H40" s="220" t="s">
        <v>93</v>
      </c>
      <c r="I40" s="314" t="str">
        <f t="shared" si="0"/>
        <v>X</v>
      </c>
      <c r="J40" s="124"/>
      <c r="K40" s="315">
        <v>2</v>
      </c>
      <c r="L40" s="314" t="str">
        <f t="shared" si="1"/>
        <v>Vu en 1ère</v>
      </c>
      <c r="M40" s="261"/>
      <c r="N40" s="124"/>
      <c r="O40" s="124"/>
      <c r="P40" s="124"/>
      <c r="Q40" s="125" t="s">
        <v>94</v>
      </c>
      <c r="W40" s="1" t="s">
        <v>548</v>
      </c>
      <c r="X40" s="1" t="s">
        <v>548</v>
      </c>
      <c r="Y40" s="1" t="s">
        <v>548</v>
      </c>
      <c r="Z40" s="1" t="s">
        <v>548</v>
      </c>
      <c r="AA40" s="1" t="s">
        <v>548</v>
      </c>
      <c r="AB40" s="1" t="s">
        <v>548</v>
      </c>
      <c r="AC40" s="1" t="s">
        <v>548</v>
      </c>
      <c r="AF40" s="1" t="s">
        <v>548</v>
      </c>
      <c r="AJ40" s="1" t="s">
        <v>548</v>
      </c>
      <c r="AS40" s="1" t="s">
        <v>548</v>
      </c>
      <c r="BH40" s="1" t="s">
        <v>548</v>
      </c>
    </row>
    <row r="41" spans="1:60" ht="75.75" hidden="1" thickBot="1" x14ac:dyDescent="0.3">
      <c r="A41" s="4" t="s">
        <v>509</v>
      </c>
      <c r="B41" s="493"/>
      <c r="C41" s="127" t="s">
        <v>477</v>
      </c>
      <c r="D41" s="456"/>
      <c r="E41" s="122" t="s">
        <v>425</v>
      </c>
      <c r="F41" s="123" t="s">
        <v>95</v>
      </c>
      <c r="G41" s="123" t="s">
        <v>560</v>
      </c>
      <c r="H41" s="220" t="s">
        <v>93</v>
      </c>
      <c r="I41" s="314" t="str">
        <f t="shared" si="0"/>
        <v>X</v>
      </c>
      <c r="J41" s="124"/>
      <c r="K41" s="315">
        <v>2</v>
      </c>
      <c r="L41" s="314" t="str">
        <f t="shared" si="1"/>
        <v>Vu en 1ère</v>
      </c>
      <c r="M41" s="261"/>
      <c r="N41" s="124"/>
      <c r="O41" s="124"/>
      <c r="P41" s="124"/>
      <c r="Q41" s="125" t="s">
        <v>96</v>
      </c>
      <c r="W41" s="1" t="s">
        <v>548</v>
      </c>
      <c r="X41" s="1" t="s">
        <v>548</v>
      </c>
      <c r="Y41" s="1" t="s">
        <v>548</v>
      </c>
      <c r="Z41" s="1" t="s">
        <v>548</v>
      </c>
      <c r="AA41" s="1" t="s">
        <v>548</v>
      </c>
      <c r="AB41" s="1" t="s">
        <v>548</v>
      </c>
      <c r="AC41" s="1" t="s">
        <v>548</v>
      </c>
      <c r="AF41" s="1" t="s">
        <v>548</v>
      </c>
      <c r="AJ41" s="1" t="s">
        <v>548</v>
      </c>
      <c r="AS41" s="1" t="s">
        <v>548</v>
      </c>
      <c r="BH41" s="1" t="s">
        <v>548</v>
      </c>
    </row>
    <row r="42" spans="1:60" ht="30.75" thickBot="1" x14ac:dyDescent="0.3">
      <c r="A42" s="4" t="s">
        <v>509</v>
      </c>
      <c r="B42" s="493"/>
      <c r="C42" s="127" t="s">
        <v>477</v>
      </c>
      <c r="D42" s="456"/>
      <c r="E42" s="122" t="s">
        <v>426</v>
      </c>
      <c r="F42" s="123" t="s">
        <v>97</v>
      </c>
      <c r="G42" s="123" t="s">
        <v>348</v>
      </c>
      <c r="H42" s="220" t="s">
        <v>98</v>
      </c>
      <c r="I42" s="314" t="str">
        <f t="shared" si="0"/>
        <v>X</v>
      </c>
      <c r="J42" s="124"/>
      <c r="K42" s="315">
        <v>2</v>
      </c>
      <c r="L42" s="314" t="str">
        <f t="shared" si="1"/>
        <v>ES</v>
      </c>
      <c r="M42" s="261"/>
      <c r="N42" s="124"/>
      <c r="O42" s="124">
        <v>3</v>
      </c>
      <c r="P42" s="124"/>
      <c r="Q42" s="125" t="s">
        <v>99</v>
      </c>
      <c r="W42" s="1" t="s">
        <v>548</v>
      </c>
      <c r="X42" s="1" t="s">
        <v>548</v>
      </c>
      <c r="Y42" s="1" t="s">
        <v>548</v>
      </c>
      <c r="Z42" s="1" t="s">
        <v>548</v>
      </c>
      <c r="AA42" s="1" t="s">
        <v>548</v>
      </c>
      <c r="AB42" s="1" t="s">
        <v>548</v>
      </c>
      <c r="AC42" s="1" t="s">
        <v>548</v>
      </c>
      <c r="AF42" s="1" t="s">
        <v>548</v>
      </c>
      <c r="AJ42" s="1" t="s">
        <v>548</v>
      </c>
      <c r="AS42" s="1" t="s">
        <v>548</v>
      </c>
      <c r="BH42" s="1" t="s">
        <v>548</v>
      </c>
    </row>
    <row r="43" spans="1:60" ht="30.75" thickBot="1" x14ac:dyDescent="0.3">
      <c r="A43" s="4" t="s">
        <v>509</v>
      </c>
      <c r="B43" s="493"/>
      <c r="C43" s="127" t="s">
        <v>477</v>
      </c>
      <c r="D43" s="456"/>
      <c r="E43" s="122" t="s">
        <v>427</v>
      </c>
      <c r="F43" s="123" t="s">
        <v>100</v>
      </c>
      <c r="G43" s="123" t="s">
        <v>349</v>
      </c>
      <c r="H43" s="220" t="s">
        <v>98</v>
      </c>
      <c r="I43" s="314" t="str">
        <f t="shared" si="0"/>
        <v>X</v>
      </c>
      <c r="J43" s="124"/>
      <c r="K43" s="315">
        <v>2</v>
      </c>
      <c r="L43" s="314" t="str">
        <f t="shared" si="1"/>
        <v>ES</v>
      </c>
      <c r="M43" s="261"/>
      <c r="N43" s="124"/>
      <c r="O43" s="124">
        <v>3</v>
      </c>
      <c r="P43" s="124"/>
      <c r="Q43" s="125" t="s">
        <v>101</v>
      </c>
      <c r="W43" s="1" t="s">
        <v>548</v>
      </c>
      <c r="X43" s="1" t="s">
        <v>548</v>
      </c>
      <c r="Y43" s="1" t="s">
        <v>548</v>
      </c>
      <c r="Z43" s="1" t="s">
        <v>548</v>
      </c>
      <c r="AA43" s="1" t="s">
        <v>548</v>
      </c>
      <c r="AB43" s="1" t="s">
        <v>548</v>
      </c>
      <c r="AC43" s="1" t="s">
        <v>548</v>
      </c>
      <c r="AF43" s="1" t="s">
        <v>548</v>
      </c>
      <c r="AJ43" s="1" t="s">
        <v>548</v>
      </c>
      <c r="AS43" s="1" t="s">
        <v>548</v>
      </c>
      <c r="BH43" s="1" t="s">
        <v>548</v>
      </c>
    </row>
    <row r="44" spans="1:60" ht="60.75" thickBot="1" x14ac:dyDescent="0.3">
      <c r="A44" s="4" t="s">
        <v>509</v>
      </c>
      <c r="B44" s="493"/>
      <c r="C44" s="128" t="s">
        <v>477</v>
      </c>
      <c r="D44" s="457"/>
      <c r="E44" s="122" t="s">
        <v>428</v>
      </c>
      <c r="F44" s="123" t="s">
        <v>102</v>
      </c>
      <c r="G44" s="123" t="s">
        <v>350</v>
      </c>
      <c r="H44" s="220" t="s">
        <v>103</v>
      </c>
      <c r="I44" s="314" t="str">
        <f t="shared" si="0"/>
        <v>X</v>
      </c>
      <c r="J44" s="124"/>
      <c r="K44" s="315">
        <v>2</v>
      </c>
      <c r="L44" s="314" t="str">
        <f t="shared" si="1"/>
        <v>ES</v>
      </c>
      <c r="M44" s="261">
        <v>3</v>
      </c>
      <c r="N44" s="124">
        <v>3</v>
      </c>
      <c r="O44" s="124"/>
      <c r="P44" s="124"/>
      <c r="Q44" s="125" t="s">
        <v>104</v>
      </c>
      <c r="W44" s="1" t="s">
        <v>548</v>
      </c>
      <c r="X44" s="1" t="s">
        <v>548</v>
      </c>
      <c r="Y44" s="1" t="s">
        <v>548</v>
      </c>
      <c r="Z44" s="1" t="s">
        <v>548</v>
      </c>
      <c r="AA44" s="1" t="s">
        <v>548</v>
      </c>
      <c r="AB44" s="1" t="s">
        <v>548</v>
      </c>
      <c r="AC44" s="1" t="s">
        <v>548</v>
      </c>
      <c r="AF44" s="1" t="s">
        <v>548</v>
      </c>
      <c r="AJ44" s="1" t="s">
        <v>548</v>
      </c>
      <c r="AS44" s="1" t="s">
        <v>548</v>
      </c>
      <c r="BH44" s="1" t="s">
        <v>548</v>
      </c>
    </row>
    <row r="45" spans="1:60" ht="75.75" thickBot="1" x14ac:dyDescent="0.3">
      <c r="A45" s="4" t="s">
        <v>509</v>
      </c>
      <c r="B45" s="493"/>
      <c r="C45" s="129" t="s">
        <v>478</v>
      </c>
      <c r="D45" s="483" t="s">
        <v>105</v>
      </c>
      <c r="E45" s="118" t="s">
        <v>429</v>
      </c>
      <c r="F45" s="119" t="s">
        <v>106</v>
      </c>
      <c r="G45" s="119" t="s">
        <v>351</v>
      </c>
      <c r="H45" s="219" t="s">
        <v>107</v>
      </c>
      <c r="I45" s="312" t="str">
        <f t="shared" si="0"/>
        <v>X</v>
      </c>
      <c r="J45" s="120"/>
      <c r="K45" s="313">
        <v>2</v>
      </c>
      <c r="L45" s="312" t="str">
        <f t="shared" si="1"/>
        <v>ES</v>
      </c>
      <c r="M45" s="260"/>
      <c r="N45" s="120"/>
      <c r="O45" s="120">
        <v>3</v>
      </c>
      <c r="P45" s="120">
        <v>3</v>
      </c>
      <c r="Q45" s="121" t="s">
        <v>108</v>
      </c>
      <c r="W45" s="1" t="s">
        <v>548</v>
      </c>
      <c r="X45" s="1" t="s">
        <v>548</v>
      </c>
      <c r="Y45" s="1" t="s">
        <v>548</v>
      </c>
      <c r="Z45" s="1" t="s">
        <v>548</v>
      </c>
      <c r="AA45" s="1" t="s">
        <v>548</v>
      </c>
      <c r="AB45" s="1" t="s">
        <v>548</v>
      </c>
      <c r="AC45" s="1" t="s">
        <v>548</v>
      </c>
      <c r="AF45" s="1" t="s">
        <v>548</v>
      </c>
      <c r="AJ45" s="1" t="s">
        <v>548</v>
      </c>
      <c r="AS45" s="1" t="s">
        <v>548</v>
      </c>
    </row>
    <row r="46" spans="1:60" ht="60" x14ac:dyDescent="0.25">
      <c r="A46" s="4" t="s">
        <v>509</v>
      </c>
      <c r="B46" s="493"/>
      <c r="C46" s="130" t="s">
        <v>478</v>
      </c>
      <c r="D46" s="484"/>
      <c r="E46" s="149" t="s">
        <v>430</v>
      </c>
      <c r="F46" s="502" t="s">
        <v>109</v>
      </c>
      <c r="G46" s="19" t="s">
        <v>352</v>
      </c>
      <c r="H46" s="221" t="s">
        <v>110</v>
      </c>
      <c r="I46" s="316" t="str">
        <f t="shared" si="0"/>
        <v>X</v>
      </c>
      <c r="J46" s="20"/>
      <c r="K46" s="317">
        <v>2</v>
      </c>
      <c r="L46" s="316" t="str">
        <f t="shared" si="1"/>
        <v>ES</v>
      </c>
      <c r="M46" s="262"/>
      <c r="N46" s="20"/>
      <c r="O46" s="20"/>
      <c r="P46" s="20">
        <v>3</v>
      </c>
      <c r="Q46" s="21" t="s">
        <v>111</v>
      </c>
      <c r="W46" s="1" t="s">
        <v>548</v>
      </c>
      <c r="X46" s="1" t="s">
        <v>548</v>
      </c>
      <c r="Y46" s="1" t="s">
        <v>548</v>
      </c>
      <c r="Z46" s="1" t="s">
        <v>548</v>
      </c>
      <c r="AA46" s="1" t="s">
        <v>548</v>
      </c>
      <c r="AB46" s="1" t="s">
        <v>548</v>
      </c>
      <c r="AC46" s="1" t="s">
        <v>548</v>
      </c>
      <c r="AF46" s="1" t="s">
        <v>548</v>
      </c>
      <c r="AJ46" s="1" t="s">
        <v>548</v>
      </c>
      <c r="AS46" s="1" t="s">
        <v>548</v>
      </c>
    </row>
    <row r="47" spans="1:60" ht="30" x14ac:dyDescent="0.25">
      <c r="A47" s="4" t="s">
        <v>509</v>
      </c>
      <c r="B47" s="493"/>
      <c r="C47" s="130" t="s">
        <v>478</v>
      </c>
      <c r="D47" s="484"/>
      <c r="E47" s="150" t="s">
        <v>430</v>
      </c>
      <c r="F47" s="503"/>
      <c r="G47" s="17" t="s">
        <v>353</v>
      </c>
      <c r="H47" s="222"/>
      <c r="I47" s="318" t="str">
        <f t="shared" si="0"/>
        <v>X</v>
      </c>
      <c r="J47" s="18"/>
      <c r="K47" s="319">
        <v>2</v>
      </c>
      <c r="L47" s="318" t="str">
        <f t="shared" si="1"/>
        <v>ES</v>
      </c>
      <c r="M47" s="263"/>
      <c r="N47" s="18"/>
      <c r="O47" s="18"/>
      <c r="P47" s="18">
        <v>3</v>
      </c>
      <c r="Q47" s="22" t="s">
        <v>112</v>
      </c>
      <c r="W47" s="1" t="s">
        <v>548</v>
      </c>
      <c r="X47" s="1" t="s">
        <v>548</v>
      </c>
      <c r="Y47" s="1" t="s">
        <v>548</v>
      </c>
      <c r="Z47" s="1" t="s">
        <v>548</v>
      </c>
      <c r="AA47" s="1" t="s">
        <v>548</v>
      </c>
      <c r="AB47" s="1" t="s">
        <v>548</v>
      </c>
      <c r="AC47" s="1" t="s">
        <v>548</v>
      </c>
      <c r="AF47" s="1" t="s">
        <v>548</v>
      </c>
      <c r="AJ47" s="1" t="s">
        <v>548</v>
      </c>
      <c r="AS47" s="1" t="s">
        <v>548</v>
      </c>
    </row>
    <row r="48" spans="1:60" ht="30.75" thickBot="1" x14ac:dyDescent="0.3">
      <c r="A48" s="4" t="s">
        <v>509</v>
      </c>
      <c r="B48" s="493"/>
      <c r="C48" s="130" t="s">
        <v>478</v>
      </c>
      <c r="D48" s="484"/>
      <c r="E48" s="151" t="s">
        <v>430</v>
      </c>
      <c r="F48" s="504"/>
      <c r="G48" s="23" t="s">
        <v>354</v>
      </c>
      <c r="H48" s="223"/>
      <c r="I48" s="320" t="str">
        <f t="shared" si="0"/>
        <v>X</v>
      </c>
      <c r="J48" s="24"/>
      <c r="K48" s="321">
        <v>2</v>
      </c>
      <c r="L48" s="320" t="str">
        <f t="shared" si="1"/>
        <v>ES</v>
      </c>
      <c r="M48" s="264"/>
      <c r="N48" s="24"/>
      <c r="O48" s="24"/>
      <c r="P48" s="24">
        <v>3</v>
      </c>
      <c r="Q48" s="25" t="s">
        <v>113</v>
      </c>
      <c r="W48" s="1" t="s">
        <v>548</v>
      </c>
      <c r="X48" s="1" t="s">
        <v>548</v>
      </c>
      <c r="Y48" s="1" t="s">
        <v>548</v>
      </c>
      <c r="Z48" s="1" t="s">
        <v>548</v>
      </c>
      <c r="AA48" s="1" t="s">
        <v>548</v>
      </c>
      <c r="AB48" s="1" t="s">
        <v>548</v>
      </c>
      <c r="AC48" s="1" t="s">
        <v>548</v>
      </c>
      <c r="AF48" s="1" t="s">
        <v>548</v>
      </c>
      <c r="AJ48" s="1" t="s">
        <v>548</v>
      </c>
      <c r="AS48" s="1" t="s">
        <v>548</v>
      </c>
    </row>
    <row r="49" spans="1:55" ht="30" x14ac:dyDescent="0.25">
      <c r="A49" s="4" t="s">
        <v>509</v>
      </c>
      <c r="B49" s="493"/>
      <c r="C49" s="130" t="s">
        <v>478</v>
      </c>
      <c r="D49" s="484"/>
      <c r="E49" s="149" t="s">
        <v>431</v>
      </c>
      <c r="F49" s="502" t="s">
        <v>114</v>
      </c>
      <c r="G49" s="19" t="s">
        <v>115</v>
      </c>
      <c r="H49" s="221"/>
      <c r="I49" s="316" t="str">
        <f t="shared" si="0"/>
        <v>X</v>
      </c>
      <c r="J49" s="20"/>
      <c r="K49" s="317">
        <v>2</v>
      </c>
      <c r="L49" s="316" t="str">
        <f t="shared" si="1"/>
        <v>ES</v>
      </c>
      <c r="M49" s="262"/>
      <c r="N49" s="20"/>
      <c r="O49" s="20"/>
      <c r="P49" s="20">
        <v>3</v>
      </c>
      <c r="Q49" s="21" t="s">
        <v>120</v>
      </c>
      <c r="W49" s="1" t="s">
        <v>548</v>
      </c>
      <c r="X49" s="1" t="s">
        <v>548</v>
      </c>
      <c r="Y49" s="1" t="s">
        <v>548</v>
      </c>
      <c r="Z49" s="1" t="s">
        <v>548</v>
      </c>
      <c r="AA49" s="1" t="s">
        <v>548</v>
      </c>
      <c r="AB49" s="1" t="s">
        <v>548</v>
      </c>
      <c r="AC49" s="1" t="s">
        <v>548</v>
      </c>
      <c r="AF49" s="1" t="s">
        <v>548</v>
      </c>
      <c r="AJ49" s="1" t="s">
        <v>548</v>
      </c>
      <c r="AS49" s="1" t="s">
        <v>548</v>
      </c>
    </row>
    <row r="50" spans="1:55" ht="30" x14ac:dyDescent="0.25">
      <c r="A50" s="4" t="s">
        <v>509</v>
      </c>
      <c r="B50" s="493"/>
      <c r="C50" s="130" t="s">
        <v>478</v>
      </c>
      <c r="D50" s="484"/>
      <c r="E50" s="150" t="s">
        <v>431</v>
      </c>
      <c r="F50" s="503"/>
      <c r="G50" s="17" t="s">
        <v>116</v>
      </c>
      <c r="H50" s="222" t="s">
        <v>119</v>
      </c>
      <c r="I50" s="318" t="str">
        <f t="shared" si="0"/>
        <v>X</v>
      </c>
      <c r="J50" s="18"/>
      <c r="K50" s="319">
        <v>2</v>
      </c>
      <c r="L50" s="318" t="str">
        <f t="shared" si="1"/>
        <v>ES</v>
      </c>
      <c r="M50" s="263"/>
      <c r="N50" s="18"/>
      <c r="O50" s="18">
        <v>3</v>
      </c>
      <c r="P50" s="18">
        <v>3</v>
      </c>
      <c r="Q50" s="22" t="s">
        <v>121</v>
      </c>
      <c r="W50" s="1" t="s">
        <v>548</v>
      </c>
      <c r="X50" s="1" t="s">
        <v>548</v>
      </c>
      <c r="Y50" s="1" t="s">
        <v>548</v>
      </c>
      <c r="Z50" s="1" t="s">
        <v>548</v>
      </c>
      <c r="AA50" s="1" t="s">
        <v>548</v>
      </c>
      <c r="AB50" s="1" t="s">
        <v>548</v>
      </c>
      <c r="AC50" s="1" t="s">
        <v>548</v>
      </c>
      <c r="AF50" s="1" t="s">
        <v>548</v>
      </c>
      <c r="AJ50" s="1" t="s">
        <v>548</v>
      </c>
      <c r="AS50" s="1" t="s">
        <v>548</v>
      </c>
    </row>
    <row r="51" spans="1:55" x14ac:dyDescent="0.25">
      <c r="A51" s="4" t="s">
        <v>509</v>
      </c>
      <c r="B51" s="493"/>
      <c r="C51" s="130" t="s">
        <v>478</v>
      </c>
      <c r="D51" s="484"/>
      <c r="E51" s="150" t="s">
        <v>431</v>
      </c>
      <c r="F51" s="503"/>
      <c r="G51" s="17" t="s">
        <v>117</v>
      </c>
      <c r="H51" s="222"/>
      <c r="I51" s="318" t="str">
        <f t="shared" si="0"/>
        <v>X</v>
      </c>
      <c r="J51" s="18"/>
      <c r="K51" s="319">
        <v>2</v>
      </c>
      <c r="L51" s="318" t="str">
        <f t="shared" si="1"/>
        <v>ES</v>
      </c>
      <c r="M51" s="263"/>
      <c r="N51" s="18"/>
      <c r="O51" s="18"/>
      <c r="P51" s="18">
        <v>3</v>
      </c>
      <c r="Q51" s="22" t="s">
        <v>122</v>
      </c>
      <c r="W51" s="1" t="s">
        <v>548</v>
      </c>
      <c r="X51" s="1" t="s">
        <v>548</v>
      </c>
      <c r="Y51" s="1" t="s">
        <v>548</v>
      </c>
      <c r="Z51" s="1" t="s">
        <v>548</v>
      </c>
      <c r="AA51" s="1" t="s">
        <v>548</v>
      </c>
      <c r="AB51" s="1" t="s">
        <v>548</v>
      </c>
      <c r="AC51" s="1" t="s">
        <v>548</v>
      </c>
      <c r="AF51" s="1" t="s">
        <v>548</v>
      </c>
      <c r="AJ51" s="1" t="s">
        <v>548</v>
      </c>
      <c r="AS51" s="1" t="s">
        <v>548</v>
      </c>
    </row>
    <row r="52" spans="1:55" ht="15.75" thickBot="1" x14ac:dyDescent="0.3">
      <c r="A52" s="4" t="s">
        <v>509</v>
      </c>
      <c r="B52" s="493"/>
      <c r="C52" s="130" t="s">
        <v>478</v>
      </c>
      <c r="D52" s="484"/>
      <c r="E52" s="151" t="s">
        <v>431</v>
      </c>
      <c r="F52" s="504"/>
      <c r="G52" s="23" t="s">
        <v>118</v>
      </c>
      <c r="H52" s="223"/>
      <c r="I52" s="320" t="str">
        <f t="shared" si="0"/>
        <v/>
      </c>
      <c r="J52" s="24"/>
      <c r="K52" s="321"/>
      <c r="L52" s="320" t="str">
        <f t="shared" si="1"/>
        <v>ES</v>
      </c>
      <c r="M52" s="264"/>
      <c r="N52" s="24"/>
      <c r="O52" s="24"/>
      <c r="P52" s="24">
        <v>2</v>
      </c>
      <c r="Q52" s="25" t="s">
        <v>123</v>
      </c>
      <c r="W52" s="1" t="s">
        <v>548</v>
      </c>
      <c r="X52" s="1" t="s">
        <v>548</v>
      </c>
      <c r="Y52" s="1" t="s">
        <v>548</v>
      </c>
      <c r="Z52" s="1" t="s">
        <v>548</v>
      </c>
      <c r="AA52" s="1" t="s">
        <v>548</v>
      </c>
      <c r="AB52" s="1" t="s">
        <v>548</v>
      </c>
      <c r="AC52" s="1" t="s">
        <v>548</v>
      </c>
      <c r="AF52" s="1" t="s">
        <v>548</v>
      </c>
      <c r="AJ52" s="1" t="s">
        <v>548</v>
      </c>
      <c r="AS52" s="1" t="s">
        <v>548</v>
      </c>
    </row>
    <row r="53" spans="1:55" ht="30" x14ac:dyDescent="0.25">
      <c r="A53" s="4" t="s">
        <v>509</v>
      </c>
      <c r="B53" s="493"/>
      <c r="C53" s="130" t="s">
        <v>478</v>
      </c>
      <c r="D53" s="484"/>
      <c r="E53" s="149" t="s">
        <v>432</v>
      </c>
      <c r="F53" s="502" t="s">
        <v>124</v>
      </c>
      <c r="G53" s="19" t="s">
        <v>125</v>
      </c>
      <c r="H53" s="221" t="s">
        <v>128</v>
      </c>
      <c r="I53" s="316" t="str">
        <f t="shared" si="0"/>
        <v>X</v>
      </c>
      <c r="J53" s="20"/>
      <c r="K53" s="317">
        <v>2</v>
      </c>
      <c r="L53" s="316" t="str">
        <f t="shared" si="1"/>
        <v>ES</v>
      </c>
      <c r="M53" s="262"/>
      <c r="N53" s="20"/>
      <c r="O53" s="20"/>
      <c r="P53" s="20">
        <v>3</v>
      </c>
      <c r="Q53" s="21" t="s">
        <v>129</v>
      </c>
      <c r="W53" s="1" t="s">
        <v>548</v>
      </c>
      <c r="X53" s="1" t="s">
        <v>548</v>
      </c>
      <c r="Y53" s="1" t="s">
        <v>548</v>
      </c>
      <c r="Z53" s="1" t="s">
        <v>548</v>
      </c>
      <c r="AA53" s="1" t="s">
        <v>548</v>
      </c>
      <c r="AB53" s="1" t="s">
        <v>548</v>
      </c>
      <c r="AC53" s="1" t="s">
        <v>548</v>
      </c>
      <c r="AF53" s="1" t="s">
        <v>548</v>
      </c>
      <c r="AJ53" s="1" t="s">
        <v>548</v>
      </c>
      <c r="AS53" s="1" t="s">
        <v>548</v>
      </c>
    </row>
    <row r="54" spans="1:55" ht="45" x14ac:dyDescent="0.25">
      <c r="A54" s="4" t="s">
        <v>509</v>
      </c>
      <c r="B54" s="493"/>
      <c r="C54" s="130" t="s">
        <v>478</v>
      </c>
      <c r="D54" s="484"/>
      <c r="E54" s="150" t="s">
        <v>432</v>
      </c>
      <c r="F54" s="503"/>
      <c r="G54" s="17" t="s">
        <v>126</v>
      </c>
      <c r="H54" s="222"/>
      <c r="I54" s="318" t="str">
        <f t="shared" si="0"/>
        <v>X</v>
      </c>
      <c r="J54" s="18"/>
      <c r="K54" s="319">
        <v>2</v>
      </c>
      <c r="L54" s="318" t="str">
        <f t="shared" si="1"/>
        <v>ES</v>
      </c>
      <c r="M54" s="263"/>
      <c r="N54" s="18"/>
      <c r="O54" s="18"/>
      <c r="P54" s="18">
        <v>3</v>
      </c>
      <c r="Q54" s="22" t="s">
        <v>130</v>
      </c>
      <c r="W54" s="1" t="s">
        <v>548</v>
      </c>
      <c r="X54" s="1" t="s">
        <v>548</v>
      </c>
      <c r="Y54" s="1" t="s">
        <v>548</v>
      </c>
      <c r="Z54" s="1" t="s">
        <v>548</v>
      </c>
      <c r="AA54" s="1" t="s">
        <v>548</v>
      </c>
      <c r="AB54" s="1" t="s">
        <v>548</v>
      </c>
      <c r="AC54" s="1" t="s">
        <v>548</v>
      </c>
      <c r="AF54" s="1" t="s">
        <v>548</v>
      </c>
      <c r="AJ54" s="1" t="s">
        <v>548</v>
      </c>
      <c r="AS54" s="1" t="s">
        <v>548</v>
      </c>
    </row>
    <row r="55" spans="1:55" ht="30.75" thickBot="1" x14ac:dyDescent="0.3">
      <c r="A55" s="4" t="s">
        <v>509</v>
      </c>
      <c r="B55" s="493"/>
      <c r="C55" s="130" t="s">
        <v>478</v>
      </c>
      <c r="D55" s="484"/>
      <c r="E55" s="151" t="s">
        <v>432</v>
      </c>
      <c r="F55" s="504"/>
      <c r="G55" s="23" t="s">
        <v>127</v>
      </c>
      <c r="H55" s="223"/>
      <c r="I55" s="320" t="str">
        <f t="shared" si="0"/>
        <v>X</v>
      </c>
      <c r="J55" s="24"/>
      <c r="K55" s="321">
        <v>1</v>
      </c>
      <c r="L55" s="320" t="str">
        <f t="shared" si="1"/>
        <v>ES</v>
      </c>
      <c r="M55" s="264"/>
      <c r="N55" s="24"/>
      <c r="O55" s="24"/>
      <c r="P55" s="24">
        <v>2</v>
      </c>
      <c r="Q55" s="25" t="s">
        <v>131</v>
      </c>
      <c r="W55" s="1" t="s">
        <v>548</v>
      </c>
      <c r="X55" s="1" t="s">
        <v>548</v>
      </c>
      <c r="Y55" s="1" t="s">
        <v>548</v>
      </c>
      <c r="Z55" s="1" t="s">
        <v>548</v>
      </c>
      <c r="AA55" s="1" t="s">
        <v>548</v>
      </c>
      <c r="AB55" s="1" t="s">
        <v>548</v>
      </c>
      <c r="AC55" s="1" t="s">
        <v>548</v>
      </c>
      <c r="AF55" s="1" t="s">
        <v>548</v>
      </c>
      <c r="AJ55" s="1" t="s">
        <v>548</v>
      </c>
      <c r="AS55" s="1" t="s">
        <v>548</v>
      </c>
    </row>
    <row r="56" spans="1:55" ht="45.75" thickBot="1" x14ac:dyDescent="0.3">
      <c r="A56" s="4" t="s">
        <v>509</v>
      </c>
      <c r="B56" s="494"/>
      <c r="C56" s="131" t="s">
        <v>478</v>
      </c>
      <c r="D56" s="485"/>
      <c r="E56" s="118" t="s">
        <v>433</v>
      </c>
      <c r="F56" s="119" t="s">
        <v>132</v>
      </c>
      <c r="G56" s="119" t="s">
        <v>133</v>
      </c>
      <c r="H56" s="219" t="s">
        <v>134</v>
      </c>
      <c r="I56" s="312" t="str">
        <f t="shared" si="0"/>
        <v>X</v>
      </c>
      <c r="J56" s="120"/>
      <c r="K56" s="313">
        <v>2</v>
      </c>
      <c r="L56" s="312" t="str">
        <f t="shared" si="1"/>
        <v>ES</v>
      </c>
      <c r="M56" s="260"/>
      <c r="N56" s="120"/>
      <c r="O56" s="120">
        <v>3</v>
      </c>
      <c r="P56" s="120">
        <v>3</v>
      </c>
      <c r="Q56" s="121" t="s">
        <v>135</v>
      </c>
      <c r="W56" s="1" t="s">
        <v>548</v>
      </c>
      <c r="X56" s="1" t="s">
        <v>548</v>
      </c>
      <c r="Y56" s="1" t="s">
        <v>548</v>
      </c>
      <c r="Z56" s="1" t="s">
        <v>548</v>
      </c>
      <c r="AA56" s="1" t="s">
        <v>548</v>
      </c>
      <c r="AB56" s="1" t="s">
        <v>548</v>
      </c>
      <c r="AC56" s="1" t="s">
        <v>548</v>
      </c>
      <c r="AF56" s="1" t="s">
        <v>548</v>
      </c>
      <c r="AJ56" s="1" t="s">
        <v>548</v>
      </c>
      <c r="AS56" s="1" t="s">
        <v>548</v>
      </c>
    </row>
    <row r="57" spans="1:55" ht="90.75" hidden="1" thickBot="1" x14ac:dyDescent="0.3">
      <c r="A57" s="4" t="s">
        <v>510</v>
      </c>
      <c r="B57" s="508" t="s">
        <v>136</v>
      </c>
      <c r="C57" s="152" t="s">
        <v>479</v>
      </c>
      <c r="D57" s="458" t="s">
        <v>137</v>
      </c>
      <c r="E57" s="158" t="s">
        <v>434</v>
      </c>
      <c r="F57" s="159" t="s">
        <v>138</v>
      </c>
      <c r="G57" s="159" t="s">
        <v>355</v>
      </c>
      <c r="H57" s="224"/>
      <c r="I57" s="322" t="str">
        <f t="shared" si="0"/>
        <v>X</v>
      </c>
      <c r="J57" s="160"/>
      <c r="K57" s="323">
        <v>2</v>
      </c>
      <c r="L57" s="322" t="str">
        <f t="shared" si="1"/>
        <v>EC</v>
      </c>
      <c r="M57" s="265">
        <v>3</v>
      </c>
      <c r="N57" s="160">
        <v>3</v>
      </c>
      <c r="O57" s="160">
        <v>3</v>
      </c>
      <c r="P57" s="160">
        <v>3</v>
      </c>
      <c r="Q57" s="161" t="s">
        <v>139</v>
      </c>
      <c r="T57" s="1" t="s">
        <v>548</v>
      </c>
      <c r="AS57" s="1" t="s">
        <v>548</v>
      </c>
      <c r="AT57" s="1" t="s">
        <v>548</v>
      </c>
      <c r="AU57" s="1" t="s">
        <v>548</v>
      </c>
      <c r="AV57" s="1" t="s">
        <v>548</v>
      </c>
      <c r="AW57" s="1" t="s">
        <v>548</v>
      </c>
      <c r="AX57" s="1" t="s">
        <v>548</v>
      </c>
      <c r="AY57" s="1" t="s">
        <v>548</v>
      </c>
      <c r="AZ57" s="1" t="s">
        <v>548</v>
      </c>
      <c r="BA57" s="1" t="s">
        <v>548</v>
      </c>
      <c r="BB57" s="1" t="s">
        <v>548</v>
      </c>
      <c r="BC57" s="1" t="s">
        <v>548</v>
      </c>
    </row>
    <row r="58" spans="1:55" ht="30" hidden="1" x14ac:dyDescent="0.25">
      <c r="A58" s="4" t="s">
        <v>510</v>
      </c>
      <c r="B58" s="509"/>
      <c r="C58" s="153" t="s">
        <v>479</v>
      </c>
      <c r="D58" s="459"/>
      <c r="E58" s="162" t="s">
        <v>435</v>
      </c>
      <c r="F58" s="505" t="s">
        <v>140</v>
      </c>
      <c r="G58" s="76" t="s">
        <v>141</v>
      </c>
      <c r="H58" s="225"/>
      <c r="I58" s="324" t="str">
        <f t="shared" si="0"/>
        <v>X</v>
      </c>
      <c r="J58" s="77"/>
      <c r="K58" s="325">
        <v>2</v>
      </c>
      <c r="L58" s="324" t="str">
        <f t="shared" si="1"/>
        <v>EC</v>
      </c>
      <c r="M58" s="266">
        <v>3</v>
      </c>
      <c r="N58" s="77">
        <v>3</v>
      </c>
      <c r="O58" s="77">
        <v>3</v>
      </c>
      <c r="P58" s="77">
        <v>3</v>
      </c>
      <c r="Q58" s="78" t="s">
        <v>143</v>
      </c>
      <c r="T58" s="1" t="s">
        <v>548</v>
      </c>
      <c r="AS58" s="1" t="s">
        <v>548</v>
      </c>
      <c r="AT58" s="1" t="s">
        <v>548</v>
      </c>
      <c r="AU58" s="1" t="s">
        <v>548</v>
      </c>
      <c r="AV58" s="1" t="s">
        <v>548</v>
      </c>
      <c r="AW58" s="1" t="s">
        <v>548</v>
      </c>
      <c r="AX58" s="1" t="s">
        <v>548</v>
      </c>
      <c r="AY58" s="1" t="s">
        <v>548</v>
      </c>
      <c r="AZ58" s="1" t="s">
        <v>548</v>
      </c>
      <c r="BA58" s="1" t="s">
        <v>548</v>
      </c>
      <c r="BB58" s="1" t="s">
        <v>548</v>
      </c>
      <c r="BC58" s="1" t="s">
        <v>548</v>
      </c>
    </row>
    <row r="59" spans="1:55" ht="75" x14ac:dyDescent="0.25">
      <c r="A59" s="4" t="s">
        <v>510</v>
      </c>
      <c r="B59" s="509"/>
      <c r="C59" s="153" t="s">
        <v>479</v>
      </c>
      <c r="D59" s="459"/>
      <c r="E59" s="163" t="s">
        <v>435</v>
      </c>
      <c r="F59" s="506"/>
      <c r="G59" s="79" t="s">
        <v>142</v>
      </c>
      <c r="H59" s="226"/>
      <c r="I59" s="326" t="str">
        <f t="shared" si="0"/>
        <v>X</v>
      </c>
      <c r="J59" s="80"/>
      <c r="K59" s="327">
        <v>2</v>
      </c>
      <c r="L59" s="326" t="str">
        <f t="shared" si="1"/>
        <v>ES</v>
      </c>
      <c r="M59" s="267"/>
      <c r="N59" s="80"/>
      <c r="O59" s="80">
        <v>3</v>
      </c>
      <c r="P59" s="80"/>
      <c r="Q59" s="81" t="s">
        <v>144</v>
      </c>
      <c r="T59" s="1" t="s">
        <v>548</v>
      </c>
      <c r="AS59" s="1" t="s">
        <v>548</v>
      </c>
      <c r="AT59" s="1" t="s">
        <v>548</v>
      </c>
      <c r="AU59" s="1" t="s">
        <v>548</v>
      </c>
      <c r="AV59" s="1" t="s">
        <v>548</v>
      </c>
      <c r="AW59" s="1" t="s">
        <v>548</v>
      </c>
      <c r="AX59" s="1" t="s">
        <v>548</v>
      </c>
      <c r="AY59" s="1" t="s">
        <v>548</v>
      </c>
      <c r="AZ59" s="1" t="s">
        <v>548</v>
      </c>
      <c r="BA59" s="1" t="s">
        <v>548</v>
      </c>
      <c r="BB59" s="1" t="s">
        <v>548</v>
      </c>
      <c r="BC59" s="1" t="s">
        <v>548</v>
      </c>
    </row>
    <row r="60" spans="1:55" hidden="1" x14ac:dyDescent="0.25">
      <c r="A60" s="4" t="s">
        <v>510</v>
      </c>
      <c r="B60" s="509"/>
      <c r="C60" s="153" t="s">
        <v>479</v>
      </c>
      <c r="D60" s="459"/>
      <c r="E60" s="163" t="s">
        <v>435</v>
      </c>
      <c r="F60" s="506"/>
      <c r="G60" s="79" t="s">
        <v>145</v>
      </c>
      <c r="H60" s="226"/>
      <c r="I60" s="326" t="str">
        <f t="shared" si="0"/>
        <v>X</v>
      </c>
      <c r="J60" s="80"/>
      <c r="K60" s="327">
        <v>2</v>
      </c>
      <c r="L60" s="326" t="str">
        <f t="shared" si="1"/>
        <v>EC</v>
      </c>
      <c r="M60" s="267">
        <v>3</v>
      </c>
      <c r="N60" s="80">
        <v>3</v>
      </c>
      <c r="O60" s="80">
        <v>3</v>
      </c>
      <c r="P60" s="80">
        <v>3</v>
      </c>
      <c r="Q60" s="81" t="s">
        <v>147</v>
      </c>
      <c r="T60" s="1" t="s">
        <v>548</v>
      </c>
      <c r="AS60" s="1" t="s">
        <v>548</v>
      </c>
      <c r="AT60" s="1" t="s">
        <v>548</v>
      </c>
      <c r="AU60" s="1" t="s">
        <v>548</v>
      </c>
      <c r="AV60" s="1" t="s">
        <v>548</v>
      </c>
      <c r="AW60" s="1" t="s">
        <v>548</v>
      </c>
      <c r="AX60" s="1" t="s">
        <v>548</v>
      </c>
      <c r="AY60" s="1" t="s">
        <v>548</v>
      </c>
      <c r="AZ60" s="1" t="s">
        <v>548</v>
      </c>
      <c r="BA60" s="1" t="s">
        <v>548</v>
      </c>
      <c r="BB60" s="1" t="s">
        <v>548</v>
      </c>
      <c r="BC60" s="1" t="s">
        <v>548</v>
      </c>
    </row>
    <row r="61" spans="1:55" ht="15.75" hidden="1" thickBot="1" x14ac:dyDescent="0.3">
      <c r="A61" s="4" t="s">
        <v>510</v>
      </c>
      <c r="B61" s="509"/>
      <c r="C61" s="153" t="s">
        <v>479</v>
      </c>
      <c r="D61" s="459"/>
      <c r="E61" s="164" t="s">
        <v>435</v>
      </c>
      <c r="F61" s="507"/>
      <c r="G61" s="155" t="s">
        <v>146</v>
      </c>
      <c r="H61" s="227"/>
      <c r="I61" s="328" t="str">
        <f t="shared" si="0"/>
        <v>X</v>
      </c>
      <c r="J61" s="156"/>
      <c r="K61" s="329">
        <v>2</v>
      </c>
      <c r="L61" s="328" t="str">
        <f t="shared" si="1"/>
        <v>EC</v>
      </c>
      <c r="M61" s="268">
        <v>3</v>
      </c>
      <c r="N61" s="156">
        <v>3</v>
      </c>
      <c r="O61" s="156">
        <v>3</v>
      </c>
      <c r="P61" s="156">
        <v>3</v>
      </c>
      <c r="Q61" s="157" t="s">
        <v>148</v>
      </c>
      <c r="T61" s="1" t="s">
        <v>548</v>
      </c>
      <c r="AS61" s="1" t="s">
        <v>548</v>
      </c>
      <c r="AT61" s="1" t="s">
        <v>548</v>
      </c>
      <c r="AU61" s="1" t="s">
        <v>548</v>
      </c>
      <c r="AV61" s="1" t="s">
        <v>548</v>
      </c>
      <c r="AW61" s="1" t="s">
        <v>548</v>
      </c>
      <c r="AX61" s="1" t="s">
        <v>548</v>
      </c>
      <c r="AY61" s="1" t="s">
        <v>548</v>
      </c>
      <c r="AZ61" s="1" t="s">
        <v>548</v>
      </c>
      <c r="BA61" s="1" t="s">
        <v>548</v>
      </c>
      <c r="BB61" s="1" t="s">
        <v>548</v>
      </c>
      <c r="BC61" s="1" t="s">
        <v>548</v>
      </c>
    </row>
    <row r="62" spans="1:55" ht="90" hidden="1" x14ac:dyDescent="0.25">
      <c r="A62" s="4" t="s">
        <v>510</v>
      </c>
      <c r="B62" s="509"/>
      <c r="C62" s="153" t="s">
        <v>479</v>
      </c>
      <c r="D62" s="459"/>
      <c r="E62" s="162" t="s">
        <v>436</v>
      </c>
      <c r="F62" s="505" t="s">
        <v>149</v>
      </c>
      <c r="G62" s="76" t="s">
        <v>150</v>
      </c>
      <c r="H62" s="225"/>
      <c r="I62" s="324" t="str">
        <f t="shared" si="0"/>
        <v>X</v>
      </c>
      <c r="J62" s="77"/>
      <c r="K62" s="325">
        <v>2</v>
      </c>
      <c r="L62" s="324" t="str">
        <f t="shared" si="1"/>
        <v>Vu en 1ère</v>
      </c>
      <c r="M62" s="266"/>
      <c r="N62" s="77"/>
      <c r="O62" s="77"/>
      <c r="P62" s="77"/>
      <c r="Q62" s="78" t="s">
        <v>151</v>
      </c>
      <c r="T62" s="1" t="s">
        <v>548</v>
      </c>
      <c r="AS62" s="1" t="s">
        <v>548</v>
      </c>
      <c r="AT62" s="1" t="s">
        <v>548</v>
      </c>
      <c r="AU62" s="1" t="s">
        <v>548</v>
      </c>
      <c r="AV62" s="1" t="s">
        <v>548</v>
      </c>
      <c r="AW62" s="1" t="s">
        <v>548</v>
      </c>
      <c r="AX62" s="1" t="s">
        <v>548</v>
      </c>
      <c r="AY62" s="1" t="s">
        <v>548</v>
      </c>
      <c r="AZ62" s="1" t="s">
        <v>548</v>
      </c>
      <c r="BA62" s="1" t="s">
        <v>548</v>
      </c>
      <c r="BB62" s="1" t="s">
        <v>548</v>
      </c>
      <c r="BC62" s="1" t="s">
        <v>548</v>
      </c>
    </row>
    <row r="63" spans="1:55" ht="30.75" hidden="1" thickBot="1" x14ac:dyDescent="0.3">
      <c r="A63" s="4" t="s">
        <v>510</v>
      </c>
      <c r="B63" s="509"/>
      <c r="C63" s="153" t="s">
        <v>479</v>
      </c>
      <c r="D63" s="459"/>
      <c r="E63" s="164" t="s">
        <v>436</v>
      </c>
      <c r="F63" s="507"/>
      <c r="G63" s="155" t="s">
        <v>152</v>
      </c>
      <c r="H63" s="227"/>
      <c r="I63" s="328" t="str">
        <f t="shared" si="0"/>
        <v>X</v>
      </c>
      <c r="J63" s="156"/>
      <c r="K63" s="329">
        <v>2</v>
      </c>
      <c r="L63" s="328" t="str">
        <f t="shared" si="1"/>
        <v>Vu en 1ère</v>
      </c>
      <c r="M63" s="268"/>
      <c r="N63" s="156"/>
      <c r="O63" s="156"/>
      <c r="P63" s="156"/>
      <c r="Q63" s="157"/>
      <c r="T63" s="1" t="s">
        <v>548</v>
      </c>
      <c r="AS63" s="1" t="s">
        <v>548</v>
      </c>
      <c r="AT63" s="1" t="s">
        <v>548</v>
      </c>
      <c r="AU63" s="1" t="s">
        <v>548</v>
      </c>
      <c r="AV63" s="1" t="s">
        <v>548</v>
      </c>
      <c r="AW63" s="1" t="s">
        <v>548</v>
      </c>
      <c r="AX63" s="1" t="s">
        <v>548</v>
      </c>
      <c r="AY63" s="1" t="s">
        <v>548</v>
      </c>
      <c r="AZ63" s="1" t="s">
        <v>548</v>
      </c>
      <c r="BA63" s="1" t="s">
        <v>548</v>
      </c>
      <c r="BB63" s="1" t="s">
        <v>548</v>
      </c>
      <c r="BC63" s="1" t="s">
        <v>548</v>
      </c>
    </row>
    <row r="64" spans="1:55" ht="60.75" hidden="1" thickBot="1" x14ac:dyDescent="0.3">
      <c r="A64" s="4" t="s">
        <v>510</v>
      </c>
      <c r="B64" s="509"/>
      <c r="C64" s="154" t="s">
        <v>479</v>
      </c>
      <c r="D64" s="501"/>
      <c r="E64" s="158" t="s">
        <v>437</v>
      </c>
      <c r="F64" s="159" t="s">
        <v>153</v>
      </c>
      <c r="G64" s="159" t="s">
        <v>356</v>
      </c>
      <c r="H64" s="224" t="s">
        <v>154</v>
      </c>
      <c r="I64" s="322" t="str">
        <f t="shared" si="0"/>
        <v>X</v>
      </c>
      <c r="J64" s="160"/>
      <c r="K64" s="323">
        <v>2</v>
      </c>
      <c r="L64" s="322" t="str">
        <f t="shared" si="1"/>
        <v>EC</v>
      </c>
      <c r="M64" s="265">
        <v>3</v>
      </c>
      <c r="N64" s="160">
        <v>3</v>
      </c>
      <c r="O64" s="160">
        <v>3</v>
      </c>
      <c r="P64" s="160">
        <v>3</v>
      </c>
      <c r="Q64" s="161" t="s">
        <v>155</v>
      </c>
      <c r="T64" s="1" t="s">
        <v>548</v>
      </c>
      <c r="AS64" s="1" t="s">
        <v>548</v>
      </c>
      <c r="AT64" s="1" t="s">
        <v>548</v>
      </c>
      <c r="AU64" s="1" t="s">
        <v>548</v>
      </c>
      <c r="AV64" s="1" t="s">
        <v>548</v>
      </c>
      <c r="AW64" s="1" t="s">
        <v>548</v>
      </c>
      <c r="AX64" s="1" t="s">
        <v>548</v>
      </c>
      <c r="AY64" s="1" t="s">
        <v>548</v>
      </c>
      <c r="AZ64" s="1" t="s">
        <v>548</v>
      </c>
      <c r="BA64" s="1" t="s">
        <v>548</v>
      </c>
      <c r="BB64" s="1" t="s">
        <v>548</v>
      </c>
      <c r="BC64" s="1" t="s">
        <v>548</v>
      </c>
    </row>
    <row r="65" spans="1:64" ht="45" hidden="1" x14ac:dyDescent="0.25">
      <c r="A65" s="4" t="s">
        <v>510</v>
      </c>
      <c r="B65" s="509"/>
      <c r="C65" s="165" t="s">
        <v>480</v>
      </c>
      <c r="D65" s="460" t="s">
        <v>156</v>
      </c>
      <c r="E65" s="168" t="s">
        <v>438</v>
      </c>
      <c r="F65" s="498" t="s">
        <v>157</v>
      </c>
      <c r="G65" s="28" t="s">
        <v>357</v>
      </c>
      <c r="H65" s="228"/>
      <c r="I65" s="330" t="str">
        <f t="shared" si="0"/>
        <v>X</v>
      </c>
      <c r="J65" s="29"/>
      <c r="K65" s="331">
        <v>2</v>
      </c>
      <c r="L65" s="330" t="str">
        <f t="shared" si="1"/>
        <v>Vu en 1ère</v>
      </c>
      <c r="M65" s="269"/>
      <c r="N65" s="29"/>
      <c r="O65" s="29"/>
      <c r="P65" s="29"/>
      <c r="Q65" s="30" t="s">
        <v>158</v>
      </c>
      <c r="AK65" s="1" t="s">
        <v>548</v>
      </c>
      <c r="AO65" s="1" t="s">
        <v>548</v>
      </c>
      <c r="AP65" s="1" t="s">
        <v>548</v>
      </c>
      <c r="AS65" s="1" t="s">
        <v>548</v>
      </c>
      <c r="AT65" s="1" t="s">
        <v>548</v>
      </c>
      <c r="AU65" s="1" t="s">
        <v>548</v>
      </c>
      <c r="AV65" s="1" t="s">
        <v>548</v>
      </c>
      <c r="AW65" s="1" t="s">
        <v>548</v>
      </c>
      <c r="AX65" s="1" t="s">
        <v>548</v>
      </c>
      <c r="AY65" s="1" t="s">
        <v>548</v>
      </c>
      <c r="BA65" s="1" t="s">
        <v>548</v>
      </c>
      <c r="BB65" s="1" t="s">
        <v>548</v>
      </c>
      <c r="BF65" s="1" t="s">
        <v>548</v>
      </c>
      <c r="BI65" s="1" t="s">
        <v>548</v>
      </c>
      <c r="BJ65" s="1" t="s">
        <v>548</v>
      </c>
    </row>
    <row r="66" spans="1:64" ht="120" x14ac:dyDescent="0.25">
      <c r="A66" s="4" t="s">
        <v>510</v>
      </c>
      <c r="B66" s="509"/>
      <c r="C66" s="166" t="s">
        <v>480</v>
      </c>
      <c r="D66" s="461"/>
      <c r="E66" s="169" t="s">
        <v>438</v>
      </c>
      <c r="F66" s="499"/>
      <c r="G66" s="26" t="s">
        <v>358</v>
      </c>
      <c r="H66" s="229" t="s">
        <v>159</v>
      </c>
      <c r="I66" s="332" t="str">
        <f t="shared" si="0"/>
        <v>X</v>
      </c>
      <c r="J66" s="27"/>
      <c r="K66" s="333">
        <v>2</v>
      </c>
      <c r="L66" s="332" t="str">
        <f t="shared" si="1"/>
        <v>ES</v>
      </c>
      <c r="M66" s="270"/>
      <c r="N66" s="27">
        <v>3</v>
      </c>
      <c r="O66" s="27"/>
      <c r="P66" s="27"/>
      <c r="Q66" s="31" t="s">
        <v>160</v>
      </c>
      <c r="AK66" s="1" t="s">
        <v>548</v>
      </c>
      <c r="AO66" s="1" t="s">
        <v>548</v>
      </c>
      <c r="AP66" s="1" t="s">
        <v>548</v>
      </c>
      <c r="AS66" s="1" t="s">
        <v>548</v>
      </c>
      <c r="AT66" s="1" t="s">
        <v>548</v>
      </c>
      <c r="AU66" s="1" t="s">
        <v>548</v>
      </c>
      <c r="AV66" s="1" t="s">
        <v>548</v>
      </c>
      <c r="AW66" s="1" t="s">
        <v>548</v>
      </c>
      <c r="AX66" s="1" t="s">
        <v>548</v>
      </c>
      <c r="AY66" s="1" t="s">
        <v>548</v>
      </c>
      <c r="BA66" s="1" t="s">
        <v>548</v>
      </c>
      <c r="BB66" s="1" t="s">
        <v>548</v>
      </c>
      <c r="BF66" s="1" t="s">
        <v>548</v>
      </c>
      <c r="BI66" s="1" t="s">
        <v>548</v>
      </c>
      <c r="BJ66" s="1" t="s">
        <v>548</v>
      </c>
    </row>
    <row r="67" spans="1:64" ht="30.75" thickBot="1" x14ac:dyDescent="0.3">
      <c r="A67" s="4" t="s">
        <v>510</v>
      </c>
      <c r="B67" s="509"/>
      <c r="C67" s="166" t="s">
        <v>480</v>
      </c>
      <c r="D67" s="461"/>
      <c r="E67" s="170" t="s">
        <v>438</v>
      </c>
      <c r="F67" s="500"/>
      <c r="G67" s="32" t="s">
        <v>359</v>
      </c>
      <c r="H67" s="230"/>
      <c r="I67" s="334" t="str">
        <f t="shared" ref="I67:I130" si="2">IF(SUM(J67:K67)&gt;0,"X","")</f>
        <v>X</v>
      </c>
      <c r="J67" s="33"/>
      <c r="K67" s="335">
        <v>2</v>
      </c>
      <c r="L67" s="334" t="str">
        <f t="shared" ref="L67:L130" si="3">IF(COUNTA(M67:P67)=4,"EC",IF(COUNTA(M67:P67)&lt;&gt;0,"ES","Vu en 1ère"))</f>
        <v>ES</v>
      </c>
      <c r="M67" s="271">
        <v>3</v>
      </c>
      <c r="N67" s="33">
        <v>3</v>
      </c>
      <c r="O67" s="33"/>
      <c r="P67" s="33"/>
      <c r="Q67" s="34" t="s">
        <v>161</v>
      </c>
      <c r="AK67" s="1" t="s">
        <v>548</v>
      </c>
      <c r="AO67" s="1" t="s">
        <v>548</v>
      </c>
      <c r="AP67" s="1" t="s">
        <v>548</v>
      </c>
      <c r="AS67" s="1" t="s">
        <v>548</v>
      </c>
      <c r="AT67" s="1" t="s">
        <v>548</v>
      </c>
      <c r="AU67" s="1" t="s">
        <v>548</v>
      </c>
      <c r="AV67" s="1" t="s">
        <v>548</v>
      </c>
      <c r="AW67" s="1" t="s">
        <v>548</v>
      </c>
      <c r="AX67" s="1" t="s">
        <v>548</v>
      </c>
      <c r="AY67" s="1" t="s">
        <v>548</v>
      </c>
      <c r="BA67" s="1" t="s">
        <v>548</v>
      </c>
      <c r="BB67" s="1" t="s">
        <v>548</v>
      </c>
      <c r="BF67" s="1" t="s">
        <v>548</v>
      </c>
      <c r="BI67" s="1" t="s">
        <v>548</v>
      </c>
      <c r="BJ67" s="1" t="s">
        <v>548</v>
      </c>
    </row>
    <row r="68" spans="1:64" ht="90" x14ac:dyDescent="0.25">
      <c r="A68" s="4" t="s">
        <v>510</v>
      </c>
      <c r="B68" s="509"/>
      <c r="C68" s="166" t="s">
        <v>480</v>
      </c>
      <c r="D68" s="461"/>
      <c r="E68" s="168" t="s">
        <v>439</v>
      </c>
      <c r="F68" s="498" t="s">
        <v>162</v>
      </c>
      <c r="G68" s="28" t="s">
        <v>360</v>
      </c>
      <c r="H68" s="228" t="s">
        <v>163</v>
      </c>
      <c r="I68" s="330" t="str">
        <f t="shared" si="2"/>
        <v>X</v>
      </c>
      <c r="J68" s="29"/>
      <c r="K68" s="331">
        <v>2</v>
      </c>
      <c r="L68" s="330" t="str">
        <f t="shared" si="3"/>
        <v>ES</v>
      </c>
      <c r="M68" s="269">
        <v>3</v>
      </c>
      <c r="N68" s="29">
        <v>3</v>
      </c>
      <c r="O68" s="29"/>
      <c r="P68" s="29"/>
      <c r="Q68" s="30" t="s">
        <v>164</v>
      </c>
      <c r="AK68" s="1" t="s">
        <v>548</v>
      </c>
      <c r="AO68" s="1" t="s">
        <v>548</v>
      </c>
      <c r="AP68" s="1" t="s">
        <v>548</v>
      </c>
      <c r="AS68" s="1" t="s">
        <v>548</v>
      </c>
      <c r="AT68" s="1" t="s">
        <v>548</v>
      </c>
      <c r="AU68" s="1" t="s">
        <v>548</v>
      </c>
      <c r="AV68" s="1" t="s">
        <v>548</v>
      </c>
      <c r="AW68" s="1" t="s">
        <v>548</v>
      </c>
      <c r="AX68" s="1" t="s">
        <v>548</v>
      </c>
      <c r="AY68" s="1" t="s">
        <v>548</v>
      </c>
      <c r="BA68" s="1" t="s">
        <v>548</v>
      </c>
      <c r="BB68" s="1" t="s">
        <v>548</v>
      </c>
      <c r="BF68" s="1" t="s">
        <v>548</v>
      </c>
      <c r="BI68" s="1" t="s">
        <v>548</v>
      </c>
      <c r="BJ68" s="1" t="s">
        <v>548</v>
      </c>
    </row>
    <row r="69" spans="1:64" ht="90" x14ac:dyDescent="0.25">
      <c r="A69" s="4" t="s">
        <v>510</v>
      </c>
      <c r="B69" s="509"/>
      <c r="C69" s="166" t="s">
        <v>480</v>
      </c>
      <c r="D69" s="461"/>
      <c r="E69" s="169" t="s">
        <v>439</v>
      </c>
      <c r="F69" s="499"/>
      <c r="G69" s="26" t="s">
        <v>361</v>
      </c>
      <c r="H69" s="229"/>
      <c r="I69" s="332" t="str">
        <f t="shared" si="2"/>
        <v/>
      </c>
      <c r="J69" s="27"/>
      <c r="K69" s="333"/>
      <c r="L69" s="332" t="str">
        <f t="shared" si="3"/>
        <v>ES</v>
      </c>
      <c r="M69" s="270">
        <v>3</v>
      </c>
      <c r="N69" s="27">
        <v>2</v>
      </c>
      <c r="O69" s="27"/>
      <c r="P69" s="27"/>
      <c r="Q69" s="31" t="s">
        <v>165</v>
      </c>
      <c r="AK69" s="1" t="s">
        <v>548</v>
      </c>
      <c r="AO69" s="1" t="s">
        <v>548</v>
      </c>
      <c r="AP69" s="1" t="s">
        <v>548</v>
      </c>
      <c r="AS69" s="1" t="s">
        <v>548</v>
      </c>
      <c r="AT69" s="1" t="s">
        <v>548</v>
      </c>
      <c r="AU69" s="1" t="s">
        <v>548</v>
      </c>
      <c r="AV69" s="1" t="s">
        <v>548</v>
      </c>
      <c r="AW69" s="1" t="s">
        <v>548</v>
      </c>
      <c r="AX69" s="1" t="s">
        <v>548</v>
      </c>
      <c r="AY69" s="1" t="s">
        <v>548</v>
      </c>
      <c r="BA69" s="1" t="s">
        <v>548</v>
      </c>
      <c r="BB69" s="1" t="s">
        <v>548</v>
      </c>
      <c r="BF69" s="1" t="s">
        <v>548</v>
      </c>
      <c r="BI69" s="1" t="s">
        <v>548</v>
      </c>
      <c r="BJ69" s="1" t="s">
        <v>548</v>
      </c>
    </row>
    <row r="70" spans="1:64" ht="15.75" thickBot="1" x14ac:dyDescent="0.3">
      <c r="A70" s="4" t="s">
        <v>510</v>
      </c>
      <c r="B70" s="509"/>
      <c r="C70" s="166" t="s">
        <v>480</v>
      </c>
      <c r="D70" s="461"/>
      <c r="E70" s="170" t="s">
        <v>439</v>
      </c>
      <c r="F70" s="500"/>
      <c r="G70" s="32" t="s">
        <v>166</v>
      </c>
      <c r="H70" s="230"/>
      <c r="I70" s="334" t="str">
        <f t="shared" si="2"/>
        <v>X</v>
      </c>
      <c r="J70" s="33"/>
      <c r="K70" s="335">
        <v>2</v>
      </c>
      <c r="L70" s="334" t="str">
        <f t="shared" si="3"/>
        <v>ES</v>
      </c>
      <c r="M70" s="271">
        <v>3</v>
      </c>
      <c r="N70" s="33">
        <v>3</v>
      </c>
      <c r="O70" s="33">
        <v>3</v>
      </c>
      <c r="P70" s="33"/>
      <c r="Q70" s="34" t="s">
        <v>167</v>
      </c>
      <c r="AK70" s="1" t="s">
        <v>548</v>
      </c>
      <c r="AO70" s="1" t="s">
        <v>548</v>
      </c>
      <c r="AP70" s="1" t="s">
        <v>548</v>
      </c>
      <c r="AS70" s="1" t="s">
        <v>548</v>
      </c>
      <c r="AT70" s="1" t="s">
        <v>548</v>
      </c>
      <c r="AU70" s="1" t="s">
        <v>548</v>
      </c>
      <c r="AV70" s="1" t="s">
        <v>548</v>
      </c>
      <c r="AW70" s="1" t="s">
        <v>548</v>
      </c>
      <c r="AX70" s="1" t="s">
        <v>548</v>
      </c>
      <c r="AY70" s="1" t="s">
        <v>548</v>
      </c>
      <c r="BA70" s="1" t="s">
        <v>548</v>
      </c>
      <c r="BB70" s="1" t="s">
        <v>548</v>
      </c>
      <c r="BF70" s="1" t="s">
        <v>548</v>
      </c>
      <c r="BI70" s="1" t="s">
        <v>548</v>
      </c>
      <c r="BJ70" s="1" t="s">
        <v>548</v>
      </c>
    </row>
    <row r="71" spans="1:64" ht="165" x14ac:dyDescent="0.25">
      <c r="A71" s="4" t="s">
        <v>510</v>
      </c>
      <c r="B71" s="509"/>
      <c r="C71" s="166" t="s">
        <v>480</v>
      </c>
      <c r="D71" s="461"/>
      <c r="E71" s="168" t="s">
        <v>440</v>
      </c>
      <c r="F71" s="498" t="s">
        <v>168</v>
      </c>
      <c r="G71" s="28" t="s">
        <v>362</v>
      </c>
      <c r="H71" s="228"/>
      <c r="I71" s="330" t="str">
        <f t="shared" si="2"/>
        <v>X</v>
      </c>
      <c r="J71" s="29"/>
      <c r="K71" s="331">
        <v>2</v>
      </c>
      <c r="L71" s="330" t="str">
        <f t="shared" si="3"/>
        <v>ES</v>
      </c>
      <c r="M71" s="269">
        <v>3</v>
      </c>
      <c r="N71" s="29">
        <v>3</v>
      </c>
      <c r="O71" s="29"/>
      <c r="P71" s="29"/>
      <c r="Q71" s="30" t="s">
        <v>169</v>
      </c>
      <c r="AK71" s="1" t="s">
        <v>548</v>
      </c>
      <c r="AO71" s="1" t="s">
        <v>548</v>
      </c>
      <c r="AP71" s="1" t="s">
        <v>548</v>
      </c>
      <c r="AS71" s="1" t="s">
        <v>548</v>
      </c>
      <c r="AT71" s="1" t="s">
        <v>548</v>
      </c>
      <c r="AU71" s="1" t="s">
        <v>548</v>
      </c>
      <c r="AV71" s="1" t="s">
        <v>548</v>
      </c>
      <c r="AW71" s="1" t="s">
        <v>548</v>
      </c>
      <c r="AX71" s="1" t="s">
        <v>548</v>
      </c>
      <c r="AY71" s="1" t="s">
        <v>548</v>
      </c>
      <c r="BA71" s="1" t="s">
        <v>548</v>
      </c>
      <c r="BB71" s="1" t="s">
        <v>548</v>
      </c>
      <c r="BF71" s="1" t="s">
        <v>548</v>
      </c>
      <c r="BI71" s="1" t="s">
        <v>548</v>
      </c>
      <c r="BJ71" s="1" t="s">
        <v>548</v>
      </c>
    </row>
    <row r="72" spans="1:64" ht="60" x14ac:dyDescent="0.25">
      <c r="A72" s="4" t="s">
        <v>510</v>
      </c>
      <c r="B72" s="509"/>
      <c r="C72" s="166" t="s">
        <v>480</v>
      </c>
      <c r="D72" s="461"/>
      <c r="E72" s="169" t="s">
        <v>440</v>
      </c>
      <c r="F72" s="499"/>
      <c r="G72" s="26" t="s">
        <v>170</v>
      </c>
      <c r="H72" s="229"/>
      <c r="I72" s="332" t="str">
        <f t="shared" si="2"/>
        <v/>
      </c>
      <c r="J72" s="27"/>
      <c r="K72" s="333"/>
      <c r="L72" s="332" t="str">
        <f t="shared" si="3"/>
        <v>ES</v>
      </c>
      <c r="M72" s="270">
        <v>3</v>
      </c>
      <c r="N72" s="27">
        <v>3</v>
      </c>
      <c r="O72" s="27"/>
      <c r="P72" s="27"/>
      <c r="Q72" s="31" t="s">
        <v>171</v>
      </c>
      <c r="AK72" s="1" t="s">
        <v>548</v>
      </c>
      <c r="AO72" s="1" t="s">
        <v>548</v>
      </c>
      <c r="AP72" s="1" t="s">
        <v>548</v>
      </c>
      <c r="AS72" s="1" t="s">
        <v>548</v>
      </c>
      <c r="AT72" s="1" t="s">
        <v>548</v>
      </c>
      <c r="AU72" s="1" t="s">
        <v>548</v>
      </c>
      <c r="AV72" s="1" t="s">
        <v>548</v>
      </c>
      <c r="AW72" s="1" t="s">
        <v>548</v>
      </c>
      <c r="AX72" s="1" t="s">
        <v>548</v>
      </c>
      <c r="AY72" s="1" t="s">
        <v>548</v>
      </c>
      <c r="BA72" s="1" t="s">
        <v>548</v>
      </c>
      <c r="BB72" s="1" t="s">
        <v>548</v>
      </c>
      <c r="BF72" s="1" t="s">
        <v>548</v>
      </c>
      <c r="BI72" s="1" t="s">
        <v>548</v>
      </c>
      <c r="BJ72" s="1" t="s">
        <v>548</v>
      </c>
    </row>
    <row r="73" spans="1:64" ht="30.75" thickBot="1" x14ac:dyDescent="0.3">
      <c r="A73" s="4" t="s">
        <v>510</v>
      </c>
      <c r="B73" s="509"/>
      <c r="C73" s="167" t="s">
        <v>480</v>
      </c>
      <c r="D73" s="462"/>
      <c r="E73" s="170" t="s">
        <v>440</v>
      </c>
      <c r="F73" s="500"/>
      <c r="G73" s="32" t="s">
        <v>172</v>
      </c>
      <c r="H73" s="230"/>
      <c r="I73" s="334" t="str">
        <f t="shared" si="2"/>
        <v/>
      </c>
      <c r="J73" s="33"/>
      <c r="K73" s="335"/>
      <c r="L73" s="334" t="str">
        <f t="shared" si="3"/>
        <v>ES</v>
      </c>
      <c r="M73" s="271">
        <v>3</v>
      </c>
      <c r="N73" s="33">
        <v>3</v>
      </c>
      <c r="O73" s="33"/>
      <c r="P73" s="33"/>
      <c r="Q73" s="34" t="s">
        <v>173</v>
      </c>
      <c r="AK73" s="1" t="s">
        <v>548</v>
      </c>
      <c r="AO73" s="1" t="s">
        <v>548</v>
      </c>
      <c r="AP73" s="1" t="s">
        <v>548</v>
      </c>
      <c r="AS73" s="1" t="s">
        <v>548</v>
      </c>
      <c r="AT73" s="1" t="s">
        <v>548</v>
      </c>
      <c r="AU73" s="1" t="s">
        <v>548</v>
      </c>
      <c r="AV73" s="1" t="s">
        <v>548</v>
      </c>
      <c r="AW73" s="1" t="s">
        <v>548</v>
      </c>
      <c r="AX73" s="1" t="s">
        <v>548</v>
      </c>
      <c r="AY73" s="1" t="s">
        <v>548</v>
      </c>
      <c r="BA73" s="1" t="s">
        <v>548</v>
      </c>
      <c r="BB73" s="1" t="s">
        <v>548</v>
      </c>
      <c r="BF73" s="1" t="s">
        <v>548</v>
      </c>
      <c r="BI73" s="1" t="s">
        <v>548</v>
      </c>
      <c r="BJ73" s="1" t="s">
        <v>548</v>
      </c>
    </row>
    <row r="74" spans="1:64" ht="30" x14ac:dyDescent="0.25">
      <c r="A74" s="4" t="s">
        <v>510</v>
      </c>
      <c r="B74" s="509"/>
      <c r="C74" s="152" t="s">
        <v>481</v>
      </c>
      <c r="D74" s="458" t="s">
        <v>174</v>
      </c>
      <c r="E74" s="162" t="s">
        <v>468</v>
      </c>
      <c r="F74" s="495"/>
      <c r="G74" s="76" t="s">
        <v>175</v>
      </c>
      <c r="H74" s="458" t="s">
        <v>178</v>
      </c>
      <c r="I74" s="324" t="str">
        <f t="shared" si="2"/>
        <v>X</v>
      </c>
      <c r="J74" s="77"/>
      <c r="K74" s="325">
        <v>2</v>
      </c>
      <c r="L74" s="324" t="str">
        <f t="shared" si="3"/>
        <v>ES</v>
      </c>
      <c r="M74" s="266"/>
      <c r="N74" s="77"/>
      <c r="O74" s="77">
        <v>3</v>
      </c>
      <c r="P74" s="77"/>
      <c r="Q74" s="78" t="s">
        <v>180</v>
      </c>
      <c r="T74" s="1" t="s">
        <v>548</v>
      </c>
      <c r="AM74" s="1" t="s">
        <v>548</v>
      </c>
      <c r="AS74" s="1" t="s">
        <v>548</v>
      </c>
      <c r="AT74" s="1" t="s">
        <v>548</v>
      </c>
      <c r="AU74" s="1" t="s">
        <v>548</v>
      </c>
      <c r="AV74" s="1" t="s">
        <v>548</v>
      </c>
      <c r="AY74" s="1" t="s">
        <v>548</v>
      </c>
      <c r="AZ74" s="1" t="s">
        <v>548</v>
      </c>
      <c r="BA74" s="1" t="s">
        <v>548</v>
      </c>
      <c r="BG74" s="1" t="s">
        <v>548</v>
      </c>
      <c r="BH74" s="1" t="s">
        <v>548</v>
      </c>
    </row>
    <row r="75" spans="1:64" ht="45" x14ac:dyDescent="0.25">
      <c r="A75" s="4" t="s">
        <v>510</v>
      </c>
      <c r="B75" s="509"/>
      <c r="C75" s="153" t="s">
        <v>481</v>
      </c>
      <c r="D75" s="459"/>
      <c r="E75" s="163" t="s">
        <v>468</v>
      </c>
      <c r="F75" s="496"/>
      <c r="G75" s="79" t="s">
        <v>363</v>
      </c>
      <c r="H75" s="459"/>
      <c r="I75" s="326" t="str">
        <f t="shared" si="2"/>
        <v>X</v>
      </c>
      <c r="J75" s="80"/>
      <c r="K75" s="327">
        <v>2</v>
      </c>
      <c r="L75" s="326" t="str">
        <f t="shared" si="3"/>
        <v>ES</v>
      </c>
      <c r="M75" s="267"/>
      <c r="N75" s="80"/>
      <c r="O75" s="80">
        <v>3</v>
      </c>
      <c r="P75" s="80"/>
      <c r="Q75" s="81" t="s">
        <v>181</v>
      </c>
      <c r="T75" s="1" t="s">
        <v>548</v>
      </c>
      <c r="AM75" s="1" t="s">
        <v>548</v>
      </c>
      <c r="AS75" s="1" t="s">
        <v>548</v>
      </c>
      <c r="AT75" s="1" t="s">
        <v>548</v>
      </c>
      <c r="AU75" s="1" t="s">
        <v>548</v>
      </c>
      <c r="AV75" s="1" t="s">
        <v>548</v>
      </c>
      <c r="AY75" s="1" t="s">
        <v>548</v>
      </c>
      <c r="AZ75" s="1" t="s">
        <v>548</v>
      </c>
      <c r="BA75" s="1" t="s">
        <v>548</v>
      </c>
      <c r="BG75" s="1" t="s">
        <v>548</v>
      </c>
      <c r="BH75" s="1" t="s">
        <v>548</v>
      </c>
    </row>
    <row r="76" spans="1:64" ht="30" x14ac:dyDescent="0.25">
      <c r="A76" s="4" t="s">
        <v>510</v>
      </c>
      <c r="B76" s="509"/>
      <c r="C76" s="153" t="s">
        <v>481</v>
      </c>
      <c r="D76" s="459"/>
      <c r="E76" s="163" t="s">
        <v>468</v>
      </c>
      <c r="F76" s="496"/>
      <c r="G76" s="79" t="s">
        <v>176</v>
      </c>
      <c r="H76" s="459"/>
      <c r="I76" s="326" t="str">
        <f t="shared" si="2"/>
        <v/>
      </c>
      <c r="J76" s="80"/>
      <c r="K76" s="327"/>
      <c r="L76" s="326" t="str">
        <f t="shared" si="3"/>
        <v>ES</v>
      </c>
      <c r="M76" s="267"/>
      <c r="N76" s="80"/>
      <c r="O76" s="80">
        <v>3</v>
      </c>
      <c r="P76" s="80"/>
      <c r="Q76" s="81" t="s">
        <v>182</v>
      </c>
      <c r="T76" s="1" t="s">
        <v>548</v>
      </c>
      <c r="AM76" s="1" t="s">
        <v>548</v>
      </c>
      <c r="AS76" s="1" t="s">
        <v>548</v>
      </c>
      <c r="AT76" s="1" t="s">
        <v>548</v>
      </c>
      <c r="AU76" s="1" t="s">
        <v>548</v>
      </c>
      <c r="AV76" s="1" t="s">
        <v>548</v>
      </c>
      <c r="AY76" s="1" t="s">
        <v>548</v>
      </c>
      <c r="AZ76" s="1" t="s">
        <v>548</v>
      </c>
      <c r="BA76" s="1" t="s">
        <v>548</v>
      </c>
      <c r="BG76" s="1" t="s">
        <v>548</v>
      </c>
      <c r="BH76" s="1" t="s">
        <v>548</v>
      </c>
    </row>
    <row r="77" spans="1:64" ht="45.75" thickBot="1" x14ac:dyDescent="0.3">
      <c r="A77" s="4" t="s">
        <v>510</v>
      </c>
      <c r="B77" s="509"/>
      <c r="C77" s="153" t="s">
        <v>481</v>
      </c>
      <c r="D77" s="459"/>
      <c r="E77" s="163" t="s">
        <v>468</v>
      </c>
      <c r="F77" s="496"/>
      <c r="G77" s="79" t="s">
        <v>364</v>
      </c>
      <c r="H77" s="226" t="s">
        <v>179</v>
      </c>
      <c r="I77" s="326" t="str">
        <f t="shared" si="2"/>
        <v/>
      </c>
      <c r="J77" s="80"/>
      <c r="K77" s="327"/>
      <c r="L77" s="326" t="str">
        <f t="shared" si="3"/>
        <v>ES</v>
      </c>
      <c r="M77" s="267"/>
      <c r="N77" s="80"/>
      <c r="O77" s="80">
        <v>3</v>
      </c>
      <c r="P77" s="80"/>
      <c r="Q77" s="81" t="s">
        <v>183</v>
      </c>
      <c r="T77" s="1" t="s">
        <v>548</v>
      </c>
      <c r="AM77" s="1" t="s">
        <v>548</v>
      </c>
      <c r="AS77" s="1" t="s">
        <v>548</v>
      </c>
      <c r="AT77" s="1" t="s">
        <v>548</v>
      </c>
      <c r="AU77" s="1" t="s">
        <v>548</v>
      </c>
      <c r="AV77" s="1" t="s">
        <v>548</v>
      </c>
      <c r="AY77" s="1" t="s">
        <v>548</v>
      </c>
      <c r="AZ77" s="1" t="s">
        <v>548</v>
      </c>
      <c r="BA77" s="1" t="s">
        <v>548</v>
      </c>
      <c r="BG77" s="1" t="s">
        <v>548</v>
      </c>
      <c r="BH77" s="1" t="s">
        <v>548</v>
      </c>
    </row>
    <row r="78" spans="1:64" ht="30.75" hidden="1" thickBot="1" x14ac:dyDescent="0.3">
      <c r="A78" s="4" t="s">
        <v>510</v>
      </c>
      <c r="B78" s="509"/>
      <c r="C78" s="154" t="s">
        <v>481</v>
      </c>
      <c r="D78" s="501"/>
      <c r="E78" s="164" t="s">
        <v>468</v>
      </c>
      <c r="F78" s="497"/>
      <c r="G78" s="155" t="s">
        <v>177</v>
      </c>
      <c r="H78" s="227"/>
      <c r="I78" s="328" t="str">
        <f t="shared" si="2"/>
        <v>X</v>
      </c>
      <c r="J78" s="156"/>
      <c r="K78" s="329">
        <v>3</v>
      </c>
      <c r="L78" s="328" t="str">
        <f t="shared" si="3"/>
        <v>Vu en 1ère</v>
      </c>
      <c r="M78" s="268"/>
      <c r="N78" s="156"/>
      <c r="O78" s="156"/>
      <c r="P78" s="156"/>
      <c r="Q78" s="157" t="s">
        <v>184</v>
      </c>
      <c r="T78" s="1" t="s">
        <v>548</v>
      </c>
      <c r="AM78" s="1" t="s">
        <v>548</v>
      </c>
      <c r="AS78" s="1" t="s">
        <v>548</v>
      </c>
      <c r="AT78" s="1" t="s">
        <v>548</v>
      </c>
      <c r="AU78" s="1" t="s">
        <v>548</v>
      </c>
      <c r="AV78" s="1" t="s">
        <v>548</v>
      </c>
      <c r="AY78" s="1" t="s">
        <v>548</v>
      </c>
      <c r="AZ78" s="1" t="s">
        <v>548</v>
      </c>
      <c r="BA78" s="1" t="s">
        <v>548</v>
      </c>
      <c r="BG78" s="1" t="s">
        <v>548</v>
      </c>
      <c r="BH78" s="1" t="s">
        <v>548</v>
      </c>
    </row>
    <row r="79" spans="1:64" ht="30" x14ac:dyDescent="0.25">
      <c r="A79" s="4" t="s">
        <v>510</v>
      </c>
      <c r="B79" s="509"/>
      <c r="C79" s="165" t="s">
        <v>482</v>
      </c>
      <c r="D79" s="460" t="s">
        <v>185</v>
      </c>
      <c r="E79" s="168" t="s">
        <v>441</v>
      </c>
      <c r="F79" s="498" t="s">
        <v>186</v>
      </c>
      <c r="G79" s="28" t="s">
        <v>187</v>
      </c>
      <c r="H79" s="460" t="s">
        <v>190</v>
      </c>
      <c r="I79" s="330" t="str">
        <f t="shared" si="2"/>
        <v>X</v>
      </c>
      <c r="J79" s="29"/>
      <c r="K79" s="331">
        <v>2</v>
      </c>
      <c r="L79" s="330" t="str">
        <f t="shared" si="3"/>
        <v>ES</v>
      </c>
      <c r="M79" s="269"/>
      <c r="N79" s="29"/>
      <c r="O79" s="29"/>
      <c r="P79" s="29">
        <v>3</v>
      </c>
      <c r="Q79" s="30" t="s">
        <v>191</v>
      </c>
      <c r="Y79" s="1" t="s">
        <v>548</v>
      </c>
      <c r="AN79" s="1" t="s">
        <v>548</v>
      </c>
      <c r="AQ79" s="1" t="s">
        <v>548</v>
      </c>
      <c r="AS79" s="1" t="s">
        <v>548</v>
      </c>
      <c r="AT79" s="1" t="s">
        <v>548</v>
      </c>
      <c r="AU79" s="1" t="s">
        <v>548</v>
      </c>
      <c r="AV79" s="1" t="s">
        <v>548</v>
      </c>
      <c r="AZ79" s="1" t="s">
        <v>548</v>
      </c>
      <c r="BC79" s="1" t="s">
        <v>548</v>
      </c>
      <c r="BK79" s="1" t="s">
        <v>548</v>
      </c>
      <c r="BL79" s="1" t="s">
        <v>548</v>
      </c>
    </row>
    <row r="80" spans="1:64" ht="30" x14ac:dyDescent="0.25">
      <c r="A80" s="4" t="s">
        <v>510</v>
      </c>
      <c r="B80" s="509"/>
      <c r="C80" s="166" t="s">
        <v>482</v>
      </c>
      <c r="D80" s="461"/>
      <c r="E80" s="169" t="s">
        <v>441</v>
      </c>
      <c r="F80" s="499"/>
      <c r="G80" s="26" t="s">
        <v>188</v>
      </c>
      <c r="H80" s="461"/>
      <c r="I80" s="332" t="str">
        <f t="shared" si="2"/>
        <v>X</v>
      </c>
      <c r="J80" s="27"/>
      <c r="K80" s="333">
        <v>2</v>
      </c>
      <c r="L80" s="332" t="str">
        <f t="shared" si="3"/>
        <v>ES</v>
      </c>
      <c r="M80" s="270"/>
      <c r="N80" s="27"/>
      <c r="O80" s="27"/>
      <c r="P80" s="27">
        <v>3</v>
      </c>
      <c r="Q80" s="31" t="s">
        <v>192</v>
      </c>
      <c r="Y80" s="1" t="s">
        <v>548</v>
      </c>
      <c r="AN80" s="1" t="s">
        <v>548</v>
      </c>
      <c r="AQ80" s="1" t="s">
        <v>548</v>
      </c>
      <c r="AS80" s="1" t="s">
        <v>548</v>
      </c>
      <c r="AT80" s="1" t="s">
        <v>548</v>
      </c>
      <c r="AU80" s="1" t="s">
        <v>548</v>
      </c>
      <c r="AV80" s="1" t="s">
        <v>548</v>
      </c>
      <c r="AZ80" s="1" t="s">
        <v>548</v>
      </c>
      <c r="BC80" s="1" t="s">
        <v>548</v>
      </c>
      <c r="BK80" s="1" t="s">
        <v>548</v>
      </c>
      <c r="BL80" s="1" t="s">
        <v>548</v>
      </c>
    </row>
    <row r="81" spans="1:64" ht="15.75" thickBot="1" x14ac:dyDescent="0.3">
      <c r="A81" s="4" t="s">
        <v>510</v>
      </c>
      <c r="B81" s="509"/>
      <c r="C81" s="166" t="s">
        <v>482</v>
      </c>
      <c r="D81" s="461"/>
      <c r="E81" s="170" t="s">
        <v>441</v>
      </c>
      <c r="F81" s="500"/>
      <c r="G81" s="32" t="s">
        <v>189</v>
      </c>
      <c r="H81" s="462"/>
      <c r="I81" s="334" t="str">
        <f t="shared" si="2"/>
        <v/>
      </c>
      <c r="J81" s="33"/>
      <c r="K81" s="335"/>
      <c r="L81" s="334" t="str">
        <f t="shared" si="3"/>
        <v>ES</v>
      </c>
      <c r="M81" s="271"/>
      <c r="N81" s="33"/>
      <c r="O81" s="33"/>
      <c r="P81" s="33">
        <v>3</v>
      </c>
      <c r="Q81" s="34" t="s">
        <v>193</v>
      </c>
      <c r="Y81" s="1" t="s">
        <v>548</v>
      </c>
      <c r="AN81" s="1" t="s">
        <v>548</v>
      </c>
      <c r="AQ81" s="1" t="s">
        <v>548</v>
      </c>
      <c r="AS81" s="1" t="s">
        <v>548</v>
      </c>
      <c r="AT81" s="1" t="s">
        <v>548</v>
      </c>
      <c r="AU81" s="1" t="s">
        <v>548</v>
      </c>
      <c r="AV81" s="1" t="s">
        <v>548</v>
      </c>
      <c r="AZ81" s="1" t="s">
        <v>548</v>
      </c>
      <c r="BC81" s="1" t="s">
        <v>548</v>
      </c>
      <c r="BK81" s="1" t="s">
        <v>548</v>
      </c>
      <c r="BL81" s="1" t="s">
        <v>548</v>
      </c>
    </row>
    <row r="82" spans="1:64" x14ac:dyDescent="0.25">
      <c r="A82" s="4" t="s">
        <v>510</v>
      </c>
      <c r="B82" s="509"/>
      <c r="C82" s="166" t="s">
        <v>482</v>
      </c>
      <c r="D82" s="461"/>
      <c r="E82" s="168" t="s">
        <v>442</v>
      </c>
      <c r="F82" s="498" t="s">
        <v>194</v>
      </c>
      <c r="G82" s="28" t="s">
        <v>195</v>
      </c>
      <c r="H82" s="228"/>
      <c r="I82" s="330" t="str">
        <f t="shared" si="2"/>
        <v>X</v>
      </c>
      <c r="J82" s="29"/>
      <c r="K82" s="331">
        <v>2</v>
      </c>
      <c r="L82" s="330" t="str">
        <f t="shared" si="3"/>
        <v>ES</v>
      </c>
      <c r="M82" s="269"/>
      <c r="N82" s="29"/>
      <c r="O82" s="29"/>
      <c r="P82" s="29">
        <v>3</v>
      </c>
      <c r="Q82" s="438" t="s">
        <v>196</v>
      </c>
      <c r="Y82" s="1" t="s">
        <v>548</v>
      </c>
      <c r="AN82" s="1" t="s">
        <v>548</v>
      </c>
      <c r="AQ82" s="1" t="s">
        <v>548</v>
      </c>
      <c r="AS82" s="1" t="s">
        <v>548</v>
      </c>
      <c r="AT82" s="1" t="s">
        <v>548</v>
      </c>
      <c r="AU82" s="1" t="s">
        <v>548</v>
      </c>
      <c r="AV82" s="1" t="s">
        <v>548</v>
      </c>
      <c r="AZ82" s="1" t="s">
        <v>548</v>
      </c>
      <c r="BC82" s="1" t="s">
        <v>548</v>
      </c>
      <c r="BK82" s="1" t="s">
        <v>548</v>
      </c>
      <c r="BL82" s="1" t="s">
        <v>548</v>
      </c>
    </row>
    <row r="83" spans="1:64" ht="15.75" thickBot="1" x14ac:dyDescent="0.3">
      <c r="A83" s="4" t="s">
        <v>510</v>
      </c>
      <c r="B83" s="509"/>
      <c r="C83" s="166" t="s">
        <v>482</v>
      </c>
      <c r="D83" s="461"/>
      <c r="E83" s="170" t="s">
        <v>442</v>
      </c>
      <c r="F83" s="500"/>
      <c r="G83" s="32" t="s">
        <v>365</v>
      </c>
      <c r="H83" s="230"/>
      <c r="I83" s="334" t="str">
        <f t="shared" si="2"/>
        <v>X</v>
      </c>
      <c r="J83" s="33"/>
      <c r="K83" s="335">
        <v>2</v>
      </c>
      <c r="L83" s="334" t="str">
        <f t="shared" si="3"/>
        <v>ES</v>
      </c>
      <c r="M83" s="271"/>
      <c r="N83" s="33"/>
      <c r="O83" s="33">
        <v>3</v>
      </c>
      <c r="P83" s="33">
        <v>3</v>
      </c>
      <c r="Q83" s="439"/>
      <c r="Y83" s="1" t="s">
        <v>548</v>
      </c>
      <c r="AN83" s="1" t="s">
        <v>548</v>
      </c>
      <c r="AQ83" s="1" t="s">
        <v>548</v>
      </c>
      <c r="AS83" s="1" t="s">
        <v>548</v>
      </c>
      <c r="AT83" s="1" t="s">
        <v>548</v>
      </c>
      <c r="AU83" s="1" t="s">
        <v>548</v>
      </c>
      <c r="AV83" s="1" t="s">
        <v>548</v>
      </c>
      <c r="AZ83" s="1" t="s">
        <v>548</v>
      </c>
      <c r="BC83" s="1" t="s">
        <v>548</v>
      </c>
      <c r="BK83" s="1" t="s">
        <v>548</v>
      </c>
      <c r="BL83" s="1" t="s">
        <v>548</v>
      </c>
    </row>
    <row r="84" spans="1:64" ht="75" x14ac:dyDescent="0.25">
      <c r="A84" s="4" t="s">
        <v>510</v>
      </c>
      <c r="B84" s="509"/>
      <c r="C84" s="166" t="s">
        <v>482</v>
      </c>
      <c r="D84" s="461"/>
      <c r="E84" s="168" t="s">
        <v>443</v>
      </c>
      <c r="F84" s="498" t="s">
        <v>197</v>
      </c>
      <c r="G84" s="28" t="s">
        <v>198</v>
      </c>
      <c r="H84" s="228"/>
      <c r="I84" s="330" t="str">
        <f t="shared" si="2"/>
        <v>X</v>
      </c>
      <c r="J84" s="29"/>
      <c r="K84" s="331">
        <v>2</v>
      </c>
      <c r="L84" s="330" t="str">
        <f t="shared" si="3"/>
        <v>ES</v>
      </c>
      <c r="M84" s="269"/>
      <c r="N84" s="29"/>
      <c r="O84" s="29"/>
      <c r="P84" s="29">
        <v>3</v>
      </c>
      <c r="Q84" s="30" t="s">
        <v>200</v>
      </c>
      <c r="Y84" s="1" t="s">
        <v>548</v>
      </c>
      <c r="AN84" s="1" t="s">
        <v>548</v>
      </c>
      <c r="AQ84" s="1" t="s">
        <v>548</v>
      </c>
      <c r="AS84" s="1" t="s">
        <v>548</v>
      </c>
      <c r="AT84" s="1" t="s">
        <v>548</v>
      </c>
      <c r="AU84" s="1" t="s">
        <v>548</v>
      </c>
      <c r="AV84" s="1" t="s">
        <v>548</v>
      </c>
      <c r="AZ84" s="1" t="s">
        <v>548</v>
      </c>
      <c r="BC84" s="1" t="s">
        <v>548</v>
      </c>
      <c r="BK84" s="1" t="s">
        <v>548</v>
      </c>
      <c r="BL84" s="1" t="s">
        <v>548</v>
      </c>
    </row>
    <row r="85" spans="1:64" ht="30" x14ac:dyDescent="0.25">
      <c r="A85" s="4" t="s">
        <v>510</v>
      </c>
      <c r="B85" s="509"/>
      <c r="C85" s="166" t="s">
        <v>482</v>
      </c>
      <c r="D85" s="461"/>
      <c r="E85" s="169" t="s">
        <v>443</v>
      </c>
      <c r="F85" s="499"/>
      <c r="G85" s="26" t="s">
        <v>199</v>
      </c>
      <c r="H85" s="229"/>
      <c r="I85" s="332" t="str">
        <f t="shared" si="2"/>
        <v>X</v>
      </c>
      <c r="J85" s="27"/>
      <c r="K85" s="333">
        <v>2</v>
      </c>
      <c r="L85" s="332" t="str">
        <f t="shared" si="3"/>
        <v>ES</v>
      </c>
      <c r="M85" s="270"/>
      <c r="N85" s="27"/>
      <c r="O85" s="27"/>
      <c r="P85" s="27">
        <v>3</v>
      </c>
      <c r="Q85" s="31" t="s">
        <v>201</v>
      </c>
      <c r="Y85" s="1" t="s">
        <v>548</v>
      </c>
      <c r="AN85" s="1" t="s">
        <v>548</v>
      </c>
      <c r="AQ85" s="1" t="s">
        <v>548</v>
      </c>
      <c r="AS85" s="1" t="s">
        <v>548</v>
      </c>
      <c r="AT85" s="1" t="s">
        <v>548</v>
      </c>
      <c r="AU85" s="1" t="s">
        <v>548</v>
      </c>
      <c r="AV85" s="1" t="s">
        <v>548</v>
      </c>
      <c r="AZ85" s="1" t="s">
        <v>548</v>
      </c>
      <c r="BC85" s="1" t="s">
        <v>548</v>
      </c>
      <c r="BK85" s="1" t="s">
        <v>548</v>
      </c>
      <c r="BL85" s="1" t="s">
        <v>548</v>
      </c>
    </row>
    <row r="86" spans="1:64" ht="45" x14ac:dyDescent="0.25">
      <c r="A86" s="4" t="s">
        <v>510</v>
      </c>
      <c r="B86" s="509"/>
      <c r="C86" s="166" t="s">
        <v>482</v>
      </c>
      <c r="D86" s="461"/>
      <c r="E86" s="169" t="s">
        <v>443</v>
      </c>
      <c r="F86" s="499"/>
      <c r="G86" s="26" t="s">
        <v>202</v>
      </c>
      <c r="H86" s="229"/>
      <c r="I86" s="332" t="str">
        <f t="shared" si="2"/>
        <v>X</v>
      </c>
      <c r="J86" s="27"/>
      <c r="K86" s="333">
        <v>2</v>
      </c>
      <c r="L86" s="332" t="str">
        <f t="shared" si="3"/>
        <v>ES</v>
      </c>
      <c r="M86" s="270"/>
      <c r="N86" s="27"/>
      <c r="O86" s="27"/>
      <c r="P86" s="27">
        <v>3</v>
      </c>
      <c r="Q86" s="31" t="s">
        <v>205</v>
      </c>
      <c r="Y86" s="1" t="s">
        <v>548</v>
      </c>
      <c r="AN86" s="1" t="s">
        <v>548</v>
      </c>
      <c r="AQ86" s="1" t="s">
        <v>548</v>
      </c>
      <c r="AS86" s="1" t="s">
        <v>548</v>
      </c>
      <c r="AT86" s="1" t="s">
        <v>548</v>
      </c>
      <c r="AU86" s="1" t="s">
        <v>548</v>
      </c>
      <c r="AV86" s="1" t="s">
        <v>548</v>
      </c>
      <c r="AZ86" s="1" t="s">
        <v>548</v>
      </c>
      <c r="BC86" s="1" t="s">
        <v>548</v>
      </c>
      <c r="BK86" s="1" t="s">
        <v>548</v>
      </c>
      <c r="BL86" s="1" t="s">
        <v>548</v>
      </c>
    </row>
    <row r="87" spans="1:64" ht="60" x14ac:dyDescent="0.25">
      <c r="A87" s="4" t="s">
        <v>510</v>
      </c>
      <c r="B87" s="509"/>
      <c r="C87" s="166" t="s">
        <v>482</v>
      </c>
      <c r="D87" s="461"/>
      <c r="E87" s="169" t="s">
        <v>443</v>
      </c>
      <c r="F87" s="499"/>
      <c r="G87" s="26" t="s">
        <v>203</v>
      </c>
      <c r="H87" s="229"/>
      <c r="I87" s="332" t="str">
        <f t="shared" si="2"/>
        <v/>
      </c>
      <c r="J87" s="27"/>
      <c r="K87" s="333"/>
      <c r="L87" s="332" t="str">
        <f t="shared" si="3"/>
        <v>ES</v>
      </c>
      <c r="M87" s="270"/>
      <c r="N87" s="27"/>
      <c r="O87" s="27"/>
      <c r="P87" s="27">
        <v>2</v>
      </c>
      <c r="Q87" s="31" t="s">
        <v>206</v>
      </c>
      <c r="Y87" s="1" t="s">
        <v>548</v>
      </c>
      <c r="AN87" s="1" t="s">
        <v>548</v>
      </c>
      <c r="AQ87" s="1" t="s">
        <v>548</v>
      </c>
      <c r="AS87" s="1" t="s">
        <v>548</v>
      </c>
      <c r="AT87" s="1" t="s">
        <v>548</v>
      </c>
      <c r="AU87" s="1" t="s">
        <v>548</v>
      </c>
      <c r="AV87" s="1" t="s">
        <v>548</v>
      </c>
      <c r="AZ87" s="1" t="s">
        <v>548</v>
      </c>
      <c r="BC87" s="1" t="s">
        <v>548</v>
      </c>
      <c r="BK87" s="1" t="s">
        <v>548</v>
      </c>
      <c r="BL87" s="1" t="s">
        <v>548</v>
      </c>
    </row>
    <row r="88" spans="1:64" ht="15.75" thickBot="1" x14ac:dyDescent="0.3">
      <c r="A88" s="4" t="s">
        <v>510</v>
      </c>
      <c r="B88" s="509"/>
      <c r="C88" s="166" t="s">
        <v>482</v>
      </c>
      <c r="D88" s="461"/>
      <c r="E88" s="170" t="s">
        <v>443</v>
      </c>
      <c r="F88" s="500"/>
      <c r="G88" s="32" t="s">
        <v>204</v>
      </c>
      <c r="H88" s="230"/>
      <c r="I88" s="334" t="str">
        <f t="shared" si="2"/>
        <v/>
      </c>
      <c r="J88" s="33"/>
      <c r="K88" s="335"/>
      <c r="L88" s="334" t="str">
        <f t="shared" si="3"/>
        <v>ES</v>
      </c>
      <c r="M88" s="271"/>
      <c r="N88" s="33"/>
      <c r="O88" s="33"/>
      <c r="P88" s="33">
        <v>2</v>
      </c>
      <c r="Q88" s="34" t="s">
        <v>207</v>
      </c>
      <c r="Y88" s="1" t="s">
        <v>548</v>
      </c>
      <c r="AN88" s="1" t="s">
        <v>548</v>
      </c>
      <c r="AQ88" s="1" t="s">
        <v>548</v>
      </c>
      <c r="AS88" s="1" t="s">
        <v>548</v>
      </c>
      <c r="AT88" s="1" t="s">
        <v>548</v>
      </c>
      <c r="AU88" s="1" t="s">
        <v>548</v>
      </c>
      <c r="AV88" s="1" t="s">
        <v>548</v>
      </c>
      <c r="AZ88" s="1" t="s">
        <v>548</v>
      </c>
      <c r="BC88" s="1" t="s">
        <v>548</v>
      </c>
      <c r="BK88" s="1" t="s">
        <v>548</v>
      </c>
      <c r="BL88" s="1" t="s">
        <v>548</v>
      </c>
    </row>
    <row r="89" spans="1:64" ht="30" x14ac:dyDescent="0.25">
      <c r="A89" s="4" t="s">
        <v>510</v>
      </c>
      <c r="B89" s="509"/>
      <c r="C89" s="166" t="s">
        <v>482</v>
      </c>
      <c r="D89" s="461"/>
      <c r="E89" s="168" t="s">
        <v>444</v>
      </c>
      <c r="F89" s="498" t="s">
        <v>208</v>
      </c>
      <c r="G89" s="28" t="s">
        <v>209</v>
      </c>
      <c r="H89" s="228"/>
      <c r="I89" s="330" t="str">
        <f t="shared" si="2"/>
        <v>X</v>
      </c>
      <c r="J89" s="29"/>
      <c r="K89" s="331">
        <v>2</v>
      </c>
      <c r="L89" s="330" t="str">
        <f t="shared" si="3"/>
        <v>ES</v>
      </c>
      <c r="M89" s="269"/>
      <c r="N89" s="29"/>
      <c r="O89" s="29">
        <v>3</v>
      </c>
      <c r="P89" s="29"/>
      <c r="Q89" s="30" t="s">
        <v>212</v>
      </c>
      <c r="Y89" s="1" t="s">
        <v>548</v>
      </c>
      <c r="AN89" s="1" t="s">
        <v>548</v>
      </c>
      <c r="AQ89" s="1" t="s">
        <v>548</v>
      </c>
      <c r="AS89" s="1" t="s">
        <v>548</v>
      </c>
      <c r="AT89" s="1" t="s">
        <v>548</v>
      </c>
      <c r="AU89" s="1" t="s">
        <v>548</v>
      </c>
      <c r="AV89" s="1" t="s">
        <v>548</v>
      </c>
      <c r="AZ89" s="1" t="s">
        <v>548</v>
      </c>
      <c r="BC89" s="1" t="s">
        <v>548</v>
      </c>
      <c r="BK89" s="1" t="s">
        <v>548</v>
      </c>
      <c r="BL89" s="1" t="s">
        <v>548</v>
      </c>
    </row>
    <row r="90" spans="1:64" ht="45.75" thickBot="1" x14ac:dyDescent="0.3">
      <c r="A90" s="4" t="s">
        <v>510</v>
      </c>
      <c r="B90" s="510"/>
      <c r="C90" s="167" t="s">
        <v>482</v>
      </c>
      <c r="D90" s="462"/>
      <c r="E90" s="170" t="s">
        <v>444</v>
      </c>
      <c r="F90" s="500"/>
      <c r="G90" s="32" t="s">
        <v>210</v>
      </c>
      <c r="H90" s="230" t="s">
        <v>211</v>
      </c>
      <c r="I90" s="334" t="str">
        <f t="shared" si="2"/>
        <v/>
      </c>
      <c r="J90" s="33"/>
      <c r="K90" s="335"/>
      <c r="L90" s="334" t="str">
        <f t="shared" si="3"/>
        <v>ES</v>
      </c>
      <c r="M90" s="271"/>
      <c r="N90" s="33"/>
      <c r="O90" s="33">
        <v>3</v>
      </c>
      <c r="P90" s="33"/>
      <c r="Q90" s="34" t="s">
        <v>213</v>
      </c>
      <c r="Y90" s="1" t="s">
        <v>548</v>
      </c>
      <c r="AN90" s="1" t="s">
        <v>548</v>
      </c>
      <c r="AQ90" s="1" t="s">
        <v>548</v>
      </c>
      <c r="AS90" s="1" t="s">
        <v>548</v>
      </c>
      <c r="AT90" s="1" t="s">
        <v>548</v>
      </c>
      <c r="AU90" s="1" t="s">
        <v>548</v>
      </c>
      <c r="AV90" s="1" t="s">
        <v>548</v>
      </c>
      <c r="AZ90" s="1" t="s">
        <v>548</v>
      </c>
      <c r="BC90" s="1" t="s">
        <v>548</v>
      </c>
      <c r="BK90" s="1" t="s">
        <v>548</v>
      </c>
      <c r="BL90" s="1" t="s">
        <v>548</v>
      </c>
    </row>
    <row r="91" spans="1:64" ht="105" x14ac:dyDescent="0.25">
      <c r="A91" s="4" t="s">
        <v>511</v>
      </c>
      <c r="B91" s="511" t="s">
        <v>214</v>
      </c>
      <c r="C91" s="171" t="s">
        <v>483</v>
      </c>
      <c r="D91" s="528" t="s">
        <v>215</v>
      </c>
      <c r="E91" s="174" t="s">
        <v>445</v>
      </c>
      <c r="F91" s="514" t="s">
        <v>216</v>
      </c>
      <c r="G91" s="82" t="s">
        <v>366</v>
      </c>
      <c r="H91" s="231"/>
      <c r="I91" s="336" t="str">
        <f t="shared" si="2"/>
        <v>X</v>
      </c>
      <c r="J91" s="83">
        <v>2</v>
      </c>
      <c r="K91" s="337"/>
      <c r="L91" s="336" t="str">
        <f t="shared" si="3"/>
        <v>ES</v>
      </c>
      <c r="M91" s="272">
        <v>3</v>
      </c>
      <c r="N91" s="83">
        <v>3</v>
      </c>
      <c r="O91" s="83"/>
      <c r="P91" s="83"/>
      <c r="Q91" s="84" t="s">
        <v>217</v>
      </c>
      <c r="T91" s="1" t="s">
        <v>548</v>
      </c>
      <c r="W91" s="1" t="s">
        <v>548</v>
      </c>
      <c r="X91" s="1" t="s">
        <v>548</v>
      </c>
      <c r="AA91" s="1" t="s">
        <v>548</v>
      </c>
      <c r="AB91" s="1" t="s">
        <v>548</v>
      </c>
      <c r="AC91" s="1" t="s">
        <v>548</v>
      </c>
      <c r="AI91" s="1" t="s">
        <v>548</v>
      </c>
      <c r="AJ91" s="1" t="s">
        <v>548</v>
      </c>
      <c r="AK91" s="1" t="s">
        <v>548</v>
      </c>
      <c r="AM91" s="1" t="s">
        <v>548</v>
      </c>
      <c r="AN91" s="1" t="s">
        <v>548</v>
      </c>
      <c r="AO91" s="1" t="s">
        <v>548</v>
      </c>
      <c r="AP91" s="1" t="s">
        <v>548</v>
      </c>
      <c r="AQ91" s="1" t="s">
        <v>548</v>
      </c>
      <c r="AR91" s="1" t="s">
        <v>548</v>
      </c>
      <c r="AW91" s="1" t="s">
        <v>548</v>
      </c>
      <c r="BA91" s="1" t="s">
        <v>548</v>
      </c>
      <c r="BB91" s="1" t="s">
        <v>548</v>
      </c>
      <c r="BI91" s="1" t="s">
        <v>548</v>
      </c>
      <c r="BJ91" s="1" t="s">
        <v>548</v>
      </c>
    </row>
    <row r="92" spans="1:64" ht="75" x14ac:dyDescent="0.25">
      <c r="A92" s="4" t="s">
        <v>511</v>
      </c>
      <c r="B92" s="512"/>
      <c r="C92" s="172" t="s">
        <v>483</v>
      </c>
      <c r="D92" s="529"/>
      <c r="E92" s="175" t="s">
        <v>445</v>
      </c>
      <c r="F92" s="515"/>
      <c r="G92" s="85" t="s">
        <v>218</v>
      </c>
      <c r="H92" s="232"/>
      <c r="I92" s="338" t="str">
        <f t="shared" si="2"/>
        <v>X</v>
      </c>
      <c r="J92" s="86">
        <v>2</v>
      </c>
      <c r="K92" s="339"/>
      <c r="L92" s="338" t="str">
        <f t="shared" si="3"/>
        <v>ES</v>
      </c>
      <c r="M92" s="273">
        <v>3</v>
      </c>
      <c r="N92" s="86">
        <v>3</v>
      </c>
      <c r="O92" s="86"/>
      <c r="P92" s="86"/>
      <c r="Q92" s="87" t="s">
        <v>220</v>
      </c>
      <c r="T92" s="1" t="s">
        <v>548</v>
      </c>
      <c r="W92" s="1" t="s">
        <v>548</v>
      </c>
      <c r="X92" s="1" t="s">
        <v>548</v>
      </c>
      <c r="AA92" s="1" t="s">
        <v>548</v>
      </c>
      <c r="AB92" s="1" t="s">
        <v>548</v>
      </c>
      <c r="AC92" s="1" t="s">
        <v>548</v>
      </c>
      <c r="AI92" s="1" t="s">
        <v>548</v>
      </c>
      <c r="AJ92" s="1" t="s">
        <v>548</v>
      </c>
      <c r="AK92" s="1" t="s">
        <v>548</v>
      </c>
      <c r="AM92" s="1" t="s">
        <v>548</v>
      </c>
      <c r="AN92" s="1" t="s">
        <v>548</v>
      </c>
      <c r="AO92" s="1" t="s">
        <v>548</v>
      </c>
      <c r="AP92" s="1" t="s">
        <v>548</v>
      </c>
      <c r="AQ92" s="1" t="s">
        <v>548</v>
      </c>
      <c r="AR92" s="1" t="s">
        <v>548</v>
      </c>
      <c r="AW92" s="1" t="s">
        <v>548</v>
      </c>
      <c r="BA92" s="1" t="s">
        <v>548</v>
      </c>
      <c r="BB92" s="1" t="s">
        <v>548</v>
      </c>
      <c r="BI92" s="1" t="s">
        <v>548</v>
      </c>
      <c r="BJ92" s="1" t="s">
        <v>548</v>
      </c>
    </row>
    <row r="93" spans="1:64" ht="15.75" thickBot="1" x14ac:dyDescent="0.3">
      <c r="A93" s="4" t="s">
        <v>511</v>
      </c>
      <c r="B93" s="512"/>
      <c r="C93" s="172" t="s">
        <v>483</v>
      </c>
      <c r="D93" s="529"/>
      <c r="E93" s="176" t="s">
        <v>445</v>
      </c>
      <c r="F93" s="516"/>
      <c r="G93" s="88" t="s">
        <v>219</v>
      </c>
      <c r="H93" s="233"/>
      <c r="I93" s="340" t="str">
        <f t="shared" si="2"/>
        <v/>
      </c>
      <c r="J93" s="89"/>
      <c r="K93" s="341"/>
      <c r="L93" s="340" t="str">
        <f t="shared" si="3"/>
        <v>ES</v>
      </c>
      <c r="M93" s="274">
        <v>3</v>
      </c>
      <c r="N93" s="89"/>
      <c r="O93" s="89"/>
      <c r="P93" s="89"/>
      <c r="Q93" s="90" t="s">
        <v>221</v>
      </c>
      <c r="T93" s="1" t="s">
        <v>548</v>
      </c>
      <c r="W93" s="1" t="s">
        <v>548</v>
      </c>
      <c r="X93" s="1" t="s">
        <v>548</v>
      </c>
      <c r="AA93" s="1" t="s">
        <v>548</v>
      </c>
      <c r="AB93" s="1" t="s">
        <v>548</v>
      </c>
      <c r="AC93" s="1" t="s">
        <v>548</v>
      </c>
      <c r="AI93" s="1" t="s">
        <v>548</v>
      </c>
      <c r="AJ93" s="1" t="s">
        <v>548</v>
      </c>
      <c r="AK93" s="1" t="s">
        <v>548</v>
      </c>
      <c r="AM93" s="1" t="s">
        <v>548</v>
      </c>
      <c r="AN93" s="1" t="s">
        <v>548</v>
      </c>
      <c r="AO93" s="1" t="s">
        <v>548</v>
      </c>
      <c r="AP93" s="1" t="s">
        <v>548</v>
      </c>
      <c r="AQ93" s="1" t="s">
        <v>548</v>
      </c>
      <c r="AR93" s="1" t="s">
        <v>548</v>
      </c>
      <c r="AW93" s="1" t="s">
        <v>548</v>
      </c>
      <c r="BA93" s="1" t="s">
        <v>548</v>
      </c>
      <c r="BB93" s="1" t="s">
        <v>548</v>
      </c>
      <c r="BI93" s="1" t="s">
        <v>548</v>
      </c>
      <c r="BJ93" s="1" t="s">
        <v>548</v>
      </c>
    </row>
    <row r="94" spans="1:64" ht="30" hidden="1" x14ac:dyDescent="0.25">
      <c r="A94" s="4" t="s">
        <v>511</v>
      </c>
      <c r="B94" s="512"/>
      <c r="C94" s="172" t="s">
        <v>483</v>
      </c>
      <c r="D94" s="529"/>
      <c r="E94" s="174" t="s">
        <v>446</v>
      </c>
      <c r="F94" s="514" t="s">
        <v>222</v>
      </c>
      <c r="G94" s="82" t="s">
        <v>223</v>
      </c>
      <c r="H94" s="231"/>
      <c r="I94" s="336" t="str">
        <f t="shared" si="2"/>
        <v>X</v>
      </c>
      <c r="J94" s="83"/>
      <c r="K94" s="337">
        <v>2</v>
      </c>
      <c r="L94" s="336" t="str">
        <f t="shared" si="3"/>
        <v>EC</v>
      </c>
      <c r="M94" s="272">
        <v>3</v>
      </c>
      <c r="N94" s="83">
        <v>3</v>
      </c>
      <c r="O94" s="83">
        <v>3</v>
      </c>
      <c r="P94" s="83">
        <v>3</v>
      </c>
      <c r="Q94" s="84" t="s">
        <v>228</v>
      </c>
      <c r="T94" s="1" t="s">
        <v>548</v>
      </c>
      <c r="W94" s="1" t="s">
        <v>548</v>
      </c>
      <c r="X94" s="1" t="s">
        <v>548</v>
      </c>
      <c r="AA94" s="1" t="s">
        <v>548</v>
      </c>
      <c r="AB94" s="1" t="s">
        <v>548</v>
      </c>
      <c r="AC94" s="1" t="s">
        <v>548</v>
      </c>
      <c r="AI94" s="1" t="s">
        <v>548</v>
      </c>
      <c r="AJ94" s="1" t="s">
        <v>548</v>
      </c>
      <c r="AK94" s="1" t="s">
        <v>548</v>
      </c>
      <c r="AM94" s="1" t="s">
        <v>548</v>
      </c>
      <c r="AN94" s="1" t="s">
        <v>548</v>
      </c>
      <c r="AO94" s="1" t="s">
        <v>548</v>
      </c>
      <c r="AP94" s="1" t="s">
        <v>548</v>
      </c>
      <c r="AQ94" s="1" t="s">
        <v>548</v>
      </c>
      <c r="AR94" s="1" t="s">
        <v>548</v>
      </c>
      <c r="AW94" s="1" t="s">
        <v>548</v>
      </c>
      <c r="BA94" s="1" t="s">
        <v>548</v>
      </c>
      <c r="BB94" s="1" t="s">
        <v>548</v>
      </c>
      <c r="BI94" s="1" t="s">
        <v>548</v>
      </c>
      <c r="BJ94" s="1" t="s">
        <v>548</v>
      </c>
    </row>
    <row r="95" spans="1:64" x14ac:dyDescent="0.25">
      <c r="A95" s="4" t="s">
        <v>511</v>
      </c>
      <c r="B95" s="512"/>
      <c r="C95" s="172" t="s">
        <v>483</v>
      </c>
      <c r="D95" s="529"/>
      <c r="E95" s="175" t="s">
        <v>446</v>
      </c>
      <c r="F95" s="515"/>
      <c r="G95" s="85" t="s">
        <v>224</v>
      </c>
      <c r="H95" s="232" t="s">
        <v>227</v>
      </c>
      <c r="I95" s="338" t="str">
        <f t="shared" si="2"/>
        <v>X</v>
      </c>
      <c r="J95" s="86"/>
      <c r="K95" s="339">
        <v>2</v>
      </c>
      <c r="L95" s="338" t="str">
        <f t="shared" si="3"/>
        <v>ES</v>
      </c>
      <c r="M95" s="273"/>
      <c r="N95" s="86"/>
      <c r="O95" s="86">
        <v>3</v>
      </c>
      <c r="P95" s="86"/>
      <c r="Q95" s="440" t="s">
        <v>229</v>
      </c>
      <c r="T95" s="1" t="s">
        <v>548</v>
      </c>
      <c r="W95" s="1" t="s">
        <v>548</v>
      </c>
      <c r="X95" s="1" t="s">
        <v>548</v>
      </c>
      <c r="AA95" s="1" t="s">
        <v>548</v>
      </c>
      <c r="AB95" s="1" t="s">
        <v>548</v>
      </c>
      <c r="AC95" s="1" t="s">
        <v>548</v>
      </c>
      <c r="AI95" s="1" t="s">
        <v>548</v>
      </c>
      <c r="AJ95" s="1" t="s">
        <v>548</v>
      </c>
      <c r="AK95" s="1" t="s">
        <v>548</v>
      </c>
      <c r="AM95" s="1" t="s">
        <v>548</v>
      </c>
      <c r="AN95" s="1" t="s">
        <v>548</v>
      </c>
      <c r="AO95" s="1" t="s">
        <v>548</v>
      </c>
      <c r="AP95" s="1" t="s">
        <v>548</v>
      </c>
      <c r="AQ95" s="1" t="s">
        <v>548</v>
      </c>
      <c r="AR95" s="1" t="s">
        <v>548</v>
      </c>
      <c r="AW95" s="1" t="s">
        <v>548</v>
      </c>
      <c r="BA95" s="1" t="s">
        <v>548</v>
      </c>
      <c r="BB95" s="1" t="s">
        <v>548</v>
      </c>
      <c r="BI95" s="1" t="s">
        <v>548</v>
      </c>
      <c r="BJ95" s="1" t="s">
        <v>548</v>
      </c>
    </row>
    <row r="96" spans="1:64" x14ac:dyDescent="0.25">
      <c r="A96" s="4" t="s">
        <v>511</v>
      </c>
      <c r="B96" s="512"/>
      <c r="C96" s="172" t="s">
        <v>483</v>
      </c>
      <c r="D96" s="529"/>
      <c r="E96" s="175" t="s">
        <v>446</v>
      </c>
      <c r="F96" s="515"/>
      <c r="G96" s="85" t="s">
        <v>225</v>
      </c>
      <c r="H96" s="232"/>
      <c r="I96" s="338" t="str">
        <f t="shared" si="2"/>
        <v>X</v>
      </c>
      <c r="J96" s="86"/>
      <c r="K96" s="339">
        <v>2</v>
      </c>
      <c r="L96" s="338" t="str">
        <f t="shared" si="3"/>
        <v>ES</v>
      </c>
      <c r="M96" s="273"/>
      <c r="N96" s="86"/>
      <c r="O96" s="86">
        <v>3</v>
      </c>
      <c r="P96" s="86"/>
      <c r="Q96" s="440"/>
      <c r="T96" s="1" t="s">
        <v>548</v>
      </c>
      <c r="W96" s="1" t="s">
        <v>548</v>
      </c>
      <c r="X96" s="1" t="s">
        <v>548</v>
      </c>
      <c r="AA96" s="1" t="s">
        <v>548</v>
      </c>
      <c r="AB96" s="1" t="s">
        <v>548</v>
      </c>
      <c r="AC96" s="1" t="s">
        <v>548</v>
      </c>
      <c r="AI96" s="1" t="s">
        <v>548</v>
      </c>
      <c r="AJ96" s="1" t="s">
        <v>548</v>
      </c>
      <c r="AK96" s="1" t="s">
        <v>548</v>
      </c>
      <c r="AM96" s="1" t="s">
        <v>548</v>
      </c>
      <c r="AN96" s="1" t="s">
        <v>548</v>
      </c>
      <c r="AO96" s="1" t="s">
        <v>548</v>
      </c>
      <c r="AP96" s="1" t="s">
        <v>548</v>
      </c>
      <c r="AQ96" s="1" t="s">
        <v>548</v>
      </c>
      <c r="AR96" s="1" t="s">
        <v>548</v>
      </c>
      <c r="AW96" s="1" t="s">
        <v>548</v>
      </c>
      <c r="BA96" s="1" t="s">
        <v>548</v>
      </c>
      <c r="BB96" s="1" t="s">
        <v>548</v>
      </c>
      <c r="BI96" s="1" t="s">
        <v>548</v>
      </c>
      <c r="BJ96" s="1" t="s">
        <v>548</v>
      </c>
    </row>
    <row r="97" spans="1:62" ht="15.75" thickBot="1" x14ac:dyDescent="0.3">
      <c r="A97" s="4" t="s">
        <v>511</v>
      </c>
      <c r="B97" s="512"/>
      <c r="C97" s="173" t="s">
        <v>483</v>
      </c>
      <c r="D97" s="530"/>
      <c r="E97" s="176" t="s">
        <v>446</v>
      </c>
      <c r="F97" s="516"/>
      <c r="G97" s="88" t="s">
        <v>226</v>
      </c>
      <c r="H97" s="233"/>
      <c r="I97" s="340" t="str">
        <f t="shared" si="2"/>
        <v/>
      </c>
      <c r="J97" s="89"/>
      <c r="K97" s="341"/>
      <c r="L97" s="340" t="str">
        <f t="shared" si="3"/>
        <v>ES</v>
      </c>
      <c r="M97" s="274">
        <v>2</v>
      </c>
      <c r="N97" s="89"/>
      <c r="O97" s="89"/>
      <c r="P97" s="89"/>
      <c r="Q97" s="90" t="s">
        <v>230</v>
      </c>
      <c r="T97" s="1" t="s">
        <v>548</v>
      </c>
      <c r="W97" s="1" t="s">
        <v>548</v>
      </c>
      <c r="X97" s="1" t="s">
        <v>548</v>
      </c>
      <c r="AA97" s="1" t="s">
        <v>548</v>
      </c>
      <c r="AB97" s="1" t="s">
        <v>548</v>
      </c>
      <c r="AC97" s="1" t="s">
        <v>548</v>
      </c>
      <c r="AI97" s="1" t="s">
        <v>548</v>
      </c>
      <c r="AJ97" s="1" t="s">
        <v>548</v>
      </c>
      <c r="AK97" s="1" t="s">
        <v>548</v>
      </c>
      <c r="AM97" s="1" t="s">
        <v>548</v>
      </c>
      <c r="AN97" s="1" t="s">
        <v>548</v>
      </c>
      <c r="AO97" s="1" t="s">
        <v>548</v>
      </c>
      <c r="AP97" s="1" t="s">
        <v>548</v>
      </c>
      <c r="AQ97" s="1" t="s">
        <v>548</v>
      </c>
      <c r="AR97" s="1" t="s">
        <v>548</v>
      </c>
      <c r="AW97" s="1" t="s">
        <v>548</v>
      </c>
      <c r="BA97" s="1" t="s">
        <v>548</v>
      </c>
      <c r="BB97" s="1" t="s">
        <v>548</v>
      </c>
      <c r="BI97" s="1" t="s">
        <v>548</v>
      </c>
      <c r="BJ97" s="1" t="s">
        <v>548</v>
      </c>
    </row>
    <row r="98" spans="1:62" ht="45.75" hidden="1" thickBot="1" x14ac:dyDescent="0.3">
      <c r="A98" s="4" t="s">
        <v>511</v>
      </c>
      <c r="B98" s="512"/>
      <c r="C98" s="177" t="s">
        <v>484</v>
      </c>
      <c r="D98" s="519" t="s">
        <v>231</v>
      </c>
      <c r="E98" s="180" t="s">
        <v>447</v>
      </c>
      <c r="F98" s="181" t="s">
        <v>232</v>
      </c>
      <c r="G98" s="181" t="s">
        <v>233</v>
      </c>
      <c r="H98" s="234"/>
      <c r="I98" s="342" t="str">
        <f t="shared" si="2"/>
        <v>X</v>
      </c>
      <c r="J98" s="182">
        <v>2</v>
      </c>
      <c r="K98" s="343"/>
      <c r="L98" s="342" t="str">
        <f t="shared" si="3"/>
        <v>EC</v>
      </c>
      <c r="M98" s="275">
        <v>3</v>
      </c>
      <c r="N98" s="182">
        <v>3</v>
      </c>
      <c r="O98" s="182">
        <v>3</v>
      </c>
      <c r="P98" s="182">
        <v>3</v>
      </c>
      <c r="Q98" s="183" t="s">
        <v>234</v>
      </c>
      <c r="R98" s="1" t="s">
        <v>548</v>
      </c>
      <c r="AC98" s="1" t="s">
        <v>548</v>
      </c>
      <c r="AH98" s="1" t="s">
        <v>548</v>
      </c>
      <c r="AI98" s="1" t="s">
        <v>548</v>
      </c>
      <c r="AJ98" s="1" t="s">
        <v>548</v>
      </c>
      <c r="AK98" s="1" t="s">
        <v>548</v>
      </c>
      <c r="AM98" s="1" t="s">
        <v>548</v>
      </c>
      <c r="AN98" s="1" t="s">
        <v>548</v>
      </c>
      <c r="AO98" s="1" t="s">
        <v>548</v>
      </c>
      <c r="AP98" s="1" t="s">
        <v>548</v>
      </c>
      <c r="AQ98" s="1" t="s">
        <v>548</v>
      </c>
      <c r="AR98" s="1" t="s">
        <v>548</v>
      </c>
      <c r="BI98" s="1" t="s">
        <v>548</v>
      </c>
      <c r="BJ98" s="1" t="s">
        <v>548</v>
      </c>
    </row>
    <row r="99" spans="1:62" ht="60.75" thickBot="1" x14ac:dyDescent="0.3">
      <c r="A99" s="4" t="s">
        <v>511</v>
      </c>
      <c r="B99" s="512"/>
      <c r="C99" s="178" t="s">
        <v>484</v>
      </c>
      <c r="D99" s="520"/>
      <c r="E99" s="180" t="s">
        <v>448</v>
      </c>
      <c r="F99" s="181" t="s">
        <v>235</v>
      </c>
      <c r="G99" s="181" t="s">
        <v>367</v>
      </c>
      <c r="H99" s="234" t="s">
        <v>236</v>
      </c>
      <c r="I99" s="342" t="str">
        <f t="shared" si="2"/>
        <v>X</v>
      </c>
      <c r="J99" s="182">
        <v>2</v>
      </c>
      <c r="K99" s="343"/>
      <c r="L99" s="342" t="str">
        <f t="shared" si="3"/>
        <v>ES</v>
      </c>
      <c r="M99" s="275">
        <v>3</v>
      </c>
      <c r="N99" s="182">
        <v>3</v>
      </c>
      <c r="O99" s="182">
        <v>3</v>
      </c>
      <c r="P99" s="182"/>
      <c r="Q99" s="183" t="s">
        <v>559</v>
      </c>
      <c r="R99" s="1" t="s">
        <v>548</v>
      </c>
      <c r="AC99" s="1" t="s">
        <v>548</v>
      </c>
      <c r="AH99" s="1" t="s">
        <v>548</v>
      </c>
      <c r="AI99" s="1" t="s">
        <v>548</v>
      </c>
      <c r="AJ99" s="1" t="s">
        <v>548</v>
      </c>
      <c r="AK99" s="1" t="s">
        <v>548</v>
      </c>
      <c r="AM99" s="1" t="s">
        <v>548</v>
      </c>
      <c r="AN99" s="1" t="s">
        <v>548</v>
      </c>
      <c r="AO99" s="1" t="s">
        <v>548</v>
      </c>
      <c r="AP99" s="1" t="s">
        <v>548</v>
      </c>
      <c r="AQ99" s="1" t="s">
        <v>548</v>
      </c>
      <c r="AR99" s="1" t="s">
        <v>548</v>
      </c>
      <c r="BI99" s="1" t="s">
        <v>548</v>
      </c>
      <c r="BJ99" s="1" t="s">
        <v>548</v>
      </c>
    </row>
    <row r="100" spans="1:62" ht="60" x14ac:dyDescent="0.25">
      <c r="A100" s="4" t="s">
        <v>511</v>
      </c>
      <c r="B100" s="512"/>
      <c r="C100" s="178" t="s">
        <v>484</v>
      </c>
      <c r="D100" s="520"/>
      <c r="E100" s="184" t="s">
        <v>449</v>
      </c>
      <c r="F100" s="517" t="s">
        <v>237</v>
      </c>
      <c r="G100" s="35" t="s">
        <v>368</v>
      </c>
      <c r="H100" s="235"/>
      <c r="I100" s="344" t="str">
        <f t="shared" si="2"/>
        <v>X</v>
      </c>
      <c r="J100" s="36">
        <v>2</v>
      </c>
      <c r="K100" s="345"/>
      <c r="L100" s="344" t="str">
        <f t="shared" si="3"/>
        <v>ES</v>
      </c>
      <c r="M100" s="276">
        <v>3</v>
      </c>
      <c r="N100" s="36">
        <v>3</v>
      </c>
      <c r="O100" s="36">
        <v>3</v>
      </c>
      <c r="P100" s="36"/>
      <c r="Q100" s="37" t="s">
        <v>238</v>
      </c>
      <c r="R100" s="1" t="s">
        <v>548</v>
      </c>
      <c r="AC100" s="1" t="s">
        <v>548</v>
      </c>
      <c r="AH100" s="1" t="s">
        <v>548</v>
      </c>
      <c r="AI100" s="1" t="s">
        <v>548</v>
      </c>
      <c r="AJ100" s="1" t="s">
        <v>548</v>
      </c>
      <c r="AK100" s="1" t="s">
        <v>548</v>
      </c>
      <c r="AM100" s="1" t="s">
        <v>548</v>
      </c>
      <c r="AN100" s="1" t="s">
        <v>548</v>
      </c>
      <c r="AO100" s="1" t="s">
        <v>548</v>
      </c>
      <c r="AP100" s="1" t="s">
        <v>548</v>
      </c>
      <c r="AQ100" s="1" t="s">
        <v>548</v>
      </c>
      <c r="AR100" s="1" t="s">
        <v>548</v>
      </c>
      <c r="BI100" s="1" t="s">
        <v>548</v>
      </c>
      <c r="BJ100" s="1" t="s">
        <v>548</v>
      </c>
    </row>
    <row r="101" spans="1:62" ht="75.75" thickBot="1" x14ac:dyDescent="0.3">
      <c r="A101" s="4" t="s">
        <v>511</v>
      </c>
      <c r="B101" s="512"/>
      <c r="C101" s="179" t="s">
        <v>484</v>
      </c>
      <c r="D101" s="521"/>
      <c r="E101" s="185" t="s">
        <v>449</v>
      </c>
      <c r="F101" s="518"/>
      <c r="G101" s="38" t="s">
        <v>369</v>
      </c>
      <c r="H101" s="236"/>
      <c r="I101" s="346" t="str">
        <f t="shared" si="2"/>
        <v>X</v>
      </c>
      <c r="J101" s="39">
        <v>2</v>
      </c>
      <c r="K101" s="347"/>
      <c r="L101" s="346" t="str">
        <f t="shared" si="3"/>
        <v>ES</v>
      </c>
      <c r="M101" s="277"/>
      <c r="N101" s="39"/>
      <c r="O101" s="39"/>
      <c r="P101" s="39">
        <v>3</v>
      </c>
      <c r="Q101" s="40" t="s">
        <v>239</v>
      </c>
      <c r="R101" s="1" t="s">
        <v>548</v>
      </c>
      <c r="AC101" s="1" t="s">
        <v>548</v>
      </c>
      <c r="AH101" s="1" t="s">
        <v>548</v>
      </c>
      <c r="AI101" s="1" t="s">
        <v>548</v>
      </c>
      <c r="AJ101" s="1" t="s">
        <v>548</v>
      </c>
      <c r="AK101" s="1" t="s">
        <v>548</v>
      </c>
      <c r="AM101" s="1" t="s">
        <v>548</v>
      </c>
      <c r="AN101" s="1" t="s">
        <v>548</v>
      </c>
      <c r="AO101" s="1" t="s">
        <v>548</v>
      </c>
      <c r="AP101" s="1" t="s">
        <v>548</v>
      </c>
      <c r="AQ101" s="1" t="s">
        <v>548</v>
      </c>
      <c r="AR101" s="1" t="s">
        <v>548</v>
      </c>
      <c r="BI101" s="1" t="s">
        <v>548</v>
      </c>
      <c r="BJ101" s="1" t="s">
        <v>548</v>
      </c>
    </row>
    <row r="102" spans="1:62" ht="75" hidden="1" x14ac:dyDescent="0.25">
      <c r="A102" s="4" t="s">
        <v>511</v>
      </c>
      <c r="B102" s="512"/>
      <c r="C102" s="171" t="s">
        <v>485</v>
      </c>
      <c r="D102" s="528" t="s">
        <v>240</v>
      </c>
      <c r="E102" s="174" t="s">
        <v>450</v>
      </c>
      <c r="F102" s="514" t="s">
        <v>241</v>
      </c>
      <c r="G102" s="82" t="s">
        <v>242</v>
      </c>
      <c r="H102" s="231"/>
      <c r="I102" s="336" t="str">
        <f t="shared" si="2"/>
        <v>X</v>
      </c>
      <c r="J102" s="83"/>
      <c r="K102" s="337">
        <v>2</v>
      </c>
      <c r="L102" s="336" t="str">
        <f t="shared" si="3"/>
        <v>Vu en 1ère</v>
      </c>
      <c r="M102" s="272"/>
      <c r="N102" s="83"/>
      <c r="O102" s="83"/>
      <c r="P102" s="83"/>
      <c r="Q102" s="84" t="s">
        <v>243</v>
      </c>
      <c r="T102" s="1" t="s">
        <v>548</v>
      </c>
      <c r="W102" s="1" t="s">
        <v>548</v>
      </c>
      <c r="X102" s="1" t="s">
        <v>548</v>
      </c>
      <c r="Y102" s="1" t="s">
        <v>548</v>
      </c>
      <c r="Z102" s="1" t="s">
        <v>548</v>
      </c>
      <c r="AE102" s="1" t="s">
        <v>548</v>
      </c>
      <c r="AH102" s="1" t="s">
        <v>548</v>
      </c>
      <c r="AI102" s="1" t="s">
        <v>548</v>
      </c>
      <c r="AJ102" s="1" t="s">
        <v>548</v>
      </c>
      <c r="AK102" s="1" t="s">
        <v>548</v>
      </c>
      <c r="AM102" s="1" t="s">
        <v>548</v>
      </c>
      <c r="AN102" s="1" t="s">
        <v>548</v>
      </c>
      <c r="AO102" s="1" t="s">
        <v>548</v>
      </c>
      <c r="AP102" s="1" t="s">
        <v>548</v>
      </c>
      <c r="AQ102" s="1" t="s">
        <v>548</v>
      </c>
      <c r="AR102" s="1" t="s">
        <v>548</v>
      </c>
      <c r="BB102" s="1" t="s">
        <v>548</v>
      </c>
      <c r="BI102" s="1" t="s">
        <v>548</v>
      </c>
      <c r="BJ102" s="1" t="s">
        <v>548</v>
      </c>
    </row>
    <row r="103" spans="1:62" ht="30" x14ac:dyDescent="0.25">
      <c r="A103" s="4" t="s">
        <v>511</v>
      </c>
      <c r="B103" s="512"/>
      <c r="C103" s="172" t="s">
        <v>485</v>
      </c>
      <c r="D103" s="529"/>
      <c r="E103" s="175" t="s">
        <v>450</v>
      </c>
      <c r="F103" s="515"/>
      <c r="G103" s="85" t="s">
        <v>370</v>
      </c>
      <c r="H103" s="441" t="s">
        <v>244</v>
      </c>
      <c r="I103" s="338" t="str">
        <f t="shared" si="2"/>
        <v>X</v>
      </c>
      <c r="J103" s="86"/>
      <c r="K103" s="339">
        <v>2</v>
      </c>
      <c r="L103" s="338" t="str">
        <f t="shared" si="3"/>
        <v>ES</v>
      </c>
      <c r="M103" s="273">
        <v>3</v>
      </c>
      <c r="N103" s="86"/>
      <c r="O103" s="86"/>
      <c r="P103" s="86"/>
      <c r="Q103" s="87" t="s">
        <v>245</v>
      </c>
      <c r="T103" s="1" t="s">
        <v>548</v>
      </c>
      <c r="W103" s="1" t="s">
        <v>548</v>
      </c>
      <c r="X103" s="1" t="s">
        <v>548</v>
      </c>
      <c r="Y103" s="1" t="s">
        <v>548</v>
      </c>
      <c r="Z103" s="1" t="s">
        <v>548</v>
      </c>
      <c r="AE103" s="1" t="s">
        <v>548</v>
      </c>
      <c r="AH103" s="1" t="s">
        <v>548</v>
      </c>
      <c r="AI103" s="1" t="s">
        <v>548</v>
      </c>
      <c r="AJ103" s="1" t="s">
        <v>548</v>
      </c>
      <c r="AK103" s="1" t="s">
        <v>548</v>
      </c>
      <c r="AM103" s="1" t="s">
        <v>548</v>
      </c>
      <c r="AN103" s="1" t="s">
        <v>548</v>
      </c>
      <c r="AO103" s="1" t="s">
        <v>548</v>
      </c>
      <c r="AP103" s="1" t="s">
        <v>548</v>
      </c>
      <c r="AQ103" s="1" t="s">
        <v>548</v>
      </c>
      <c r="AR103" s="1" t="s">
        <v>548</v>
      </c>
      <c r="BB103" s="1" t="s">
        <v>548</v>
      </c>
      <c r="BI103" s="1" t="s">
        <v>548</v>
      </c>
      <c r="BJ103" s="1" t="s">
        <v>548</v>
      </c>
    </row>
    <row r="104" spans="1:62" ht="45" hidden="1" x14ac:dyDescent="0.25">
      <c r="A104" s="4" t="s">
        <v>511</v>
      </c>
      <c r="B104" s="512"/>
      <c r="C104" s="172" t="s">
        <v>485</v>
      </c>
      <c r="D104" s="529"/>
      <c r="E104" s="175" t="s">
        <v>450</v>
      </c>
      <c r="F104" s="515"/>
      <c r="G104" s="85" t="s">
        <v>371</v>
      </c>
      <c r="H104" s="441"/>
      <c r="I104" s="338" t="str">
        <f t="shared" si="2"/>
        <v>X</v>
      </c>
      <c r="J104" s="86"/>
      <c r="K104" s="339">
        <v>2</v>
      </c>
      <c r="L104" s="338" t="str">
        <f t="shared" si="3"/>
        <v>Vu en 1ère</v>
      </c>
      <c r="M104" s="273"/>
      <c r="N104" s="86"/>
      <c r="O104" s="86"/>
      <c r="P104" s="86"/>
      <c r="Q104" s="87" t="s">
        <v>246</v>
      </c>
      <c r="T104" s="1" t="s">
        <v>548</v>
      </c>
      <c r="W104" s="1" t="s">
        <v>548</v>
      </c>
      <c r="X104" s="1" t="s">
        <v>548</v>
      </c>
      <c r="Y104" s="1" t="s">
        <v>548</v>
      </c>
      <c r="Z104" s="1" t="s">
        <v>548</v>
      </c>
      <c r="AE104" s="1" t="s">
        <v>548</v>
      </c>
      <c r="AH104" s="1" t="s">
        <v>548</v>
      </c>
      <c r="AI104" s="1" t="s">
        <v>548</v>
      </c>
      <c r="AJ104" s="1" t="s">
        <v>548</v>
      </c>
      <c r="AK104" s="1" t="s">
        <v>548</v>
      </c>
      <c r="AM104" s="1" t="s">
        <v>548</v>
      </c>
      <c r="AN104" s="1" t="s">
        <v>548</v>
      </c>
      <c r="AO104" s="1" t="s">
        <v>548</v>
      </c>
      <c r="AP104" s="1" t="s">
        <v>548</v>
      </c>
      <c r="AQ104" s="1" t="s">
        <v>548</v>
      </c>
      <c r="AR104" s="1" t="s">
        <v>548</v>
      </c>
      <c r="BB104" s="1" t="s">
        <v>548</v>
      </c>
      <c r="BI104" s="1" t="s">
        <v>548</v>
      </c>
      <c r="BJ104" s="1" t="s">
        <v>548</v>
      </c>
    </row>
    <row r="105" spans="1:62" ht="45" x14ac:dyDescent="0.25">
      <c r="A105" s="4" t="s">
        <v>511</v>
      </c>
      <c r="B105" s="512"/>
      <c r="C105" s="172" t="s">
        <v>485</v>
      </c>
      <c r="D105" s="529"/>
      <c r="E105" s="175" t="s">
        <v>450</v>
      </c>
      <c r="F105" s="515"/>
      <c r="G105" s="85" t="s">
        <v>372</v>
      </c>
      <c r="H105" s="441"/>
      <c r="I105" s="338" t="str">
        <f t="shared" si="2"/>
        <v/>
      </c>
      <c r="J105" s="86"/>
      <c r="K105" s="339"/>
      <c r="L105" s="338" t="str">
        <f t="shared" si="3"/>
        <v>ES</v>
      </c>
      <c r="M105" s="273"/>
      <c r="N105" s="86">
        <v>2</v>
      </c>
      <c r="O105" s="86"/>
      <c r="P105" s="86"/>
      <c r="Q105" s="87" t="s">
        <v>247</v>
      </c>
      <c r="T105" s="1" t="s">
        <v>548</v>
      </c>
      <c r="W105" s="1" t="s">
        <v>548</v>
      </c>
      <c r="X105" s="1" t="s">
        <v>548</v>
      </c>
      <c r="Y105" s="1" t="s">
        <v>548</v>
      </c>
      <c r="Z105" s="1" t="s">
        <v>548</v>
      </c>
      <c r="AE105" s="1" t="s">
        <v>548</v>
      </c>
      <c r="AH105" s="1" t="s">
        <v>548</v>
      </c>
      <c r="AI105" s="1" t="s">
        <v>548</v>
      </c>
      <c r="AJ105" s="1" t="s">
        <v>548</v>
      </c>
      <c r="AK105" s="1" t="s">
        <v>548</v>
      </c>
      <c r="AM105" s="1" t="s">
        <v>548</v>
      </c>
      <c r="AN105" s="1" t="s">
        <v>548</v>
      </c>
      <c r="AO105" s="1" t="s">
        <v>548</v>
      </c>
      <c r="AP105" s="1" t="s">
        <v>548</v>
      </c>
      <c r="AQ105" s="1" t="s">
        <v>548</v>
      </c>
      <c r="AR105" s="1" t="s">
        <v>548</v>
      </c>
      <c r="BB105" s="1" t="s">
        <v>548</v>
      </c>
      <c r="BI105" s="1" t="s">
        <v>548</v>
      </c>
      <c r="BJ105" s="1" t="s">
        <v>548</v>
      </c>
    </row>
    <row r="106" spans="1:62" ht="30.75" thickBot="1" x14ac:dyDescent="0.3">
      <c r="A106" s="4" t="s">
        <v>511</v>
      </c>
      <c r="B106" s="512"/>
      <c r="C106" s="172" t="s">
        <v>485</v>
      </c>
      <c r="D106" s="529"/>
      <c r="E106" s="175" t="s">
        <v>450</v>
      </c>
      <c r="F106" s="515"/>
      <c r="G106" s="85" t="s">
        <v>373</v>
      </c>
      <c r="H106" s="232"/>
      <c r="I106" s="338" t="str">
        <f t="shared" si="2"/>
        <v/>
      </c>
      <c r="J106" s="86"/>
      <c r="K106" s="339"/>
      <c r="L106" s="338" t="str">
        <f t="shared" si="3"/>
        <v>ES</v>
      </c>
      <c r="M106" s="273"/>
      <c r="N106" s="86">
        <v>2</v>
      </c>
      <c r="O106" s="86"/>
      <c r="P106" s="86"/>
      <c r="Q106" s="87" t="s">
        <v>248</v>
      </c>
      <c r="T106" s="1" t="s">
        <v>548</v>
      </c>
      <c r="W106" s="1" t="s">
        <v>548</v>
      </c>
      <c r="X106" s="1" t="s">
        <v>548</v>
      </c>
      <c r="Y106" s="1" t="s">
        <v>548</v>
      </c>
      <c r="Z106" s="1" t="s">
        <v>548</v>
      </c>
      <c r="AE106" s="1" t="s">
        <v>548</v>
      </c>
      <c r="AH106" s="1" t="s">
        <v>548</v>
      </c>
      <c r="AI106" s="1" t="s">
        <v>548</v>
      </c>
      <c r="AJ106" s="1" t="s">
        <v>548</v>
      </c>
      <c r="AK106" s="1" t="s">
        <v>548</v>
      </c>
      <c r="AM106" s="1" t="s">
        <v>548</v>
      </c>
      <c r="AN106" s="1" t="s">
        <v>548</v>
      </c>
      <c r="AO106" s="1" t="s">
        <v>548</v>
      </c>
      <c r="AP106" s="1" t="s">
        <v>548</v>
      </c>
      <c r="AQ106" s="1" t="s">
        <v>548</v>
      </c>
      <c r="AR106" s="1" t="s">
        <v>548</v>
      </c>
      <c r="BB106" s="1" t="s">
        <v>548</v>
      </c>
      <c r="BI106" s="1" t="s">
        <v>548</v>
      </c>
      <c r="BJ106" s="1" t="s">
        <v>548</v>
      </c>
    </row>
    <row r="107" spans="1:62" ht="90.75" hidden="1" thickBot="1" x14ac:dyDescent="0.3">
      <c r="A107" s="4" t="s">
        <v>511</v>
      </c>
      <c r="B107" s="512"/>
      <c r="C107" s="172" t="s">
        <v>485</v>
      </c>
      <c r="D107" s="529"/>
      <c r="E107" s="176" t="s">
        <v>450</v>
      </c>
      <c r="F107" s="516"/>
      <c r="G107" s="88" t="s">
        <v>374</v>
      </c>
      <c r="H107" s="233"/>
      <c r="I107" s="340" t="str">
        <f t="shared" si="2"/>
        <v>X</v>
      </c>
      <c r="J107" s="89"/>
      <c r="K107" s="341">
        <v>2</v>
      </c>
      <c r="L107" s="340" t="str">
        <f t="shared" si="3"/>
        <v>Vu en 1ère</v>
      </c>
      <c r="M107" s="274"/>
      <c r="N107" s="89"/>
      <c r="O107" s="89"/>
      <c r="P107" s="89"/>
      <c r="Q107" s="90" t="s">
        <v>249</v>
      </c>
      <c r="T107" s="1" t="s">
        <v>548</v>
      </c>
      <c r="W107" s="1" t="s">
        <v>548</v>
      </c>
      <c r="X107" s="1" t="s">
        <v>548</v>
      </c>
      <c r="Y107" s="1" t="s">
        <v>548</v>
      </c>
      <c r="Z107" s="1" t="s">
        <v>548</v>
      </c>
      <c r="AE107" s="1" t="s">
        <v>548</v>
      </c>
      <c r="AH107" s="1" t="s">
        <v>548</v>
      </c>
      <c r="AI107" s="1" t="s">
        <v>548</v>
      </c>
      <c r="AJ107" s="1" t="s">
        <v>548</v>
      </c>
      <c r="AK107" s="1" t="s">
        <v>548</v>
      </c>
      <c r="AM107" s="1" t="s">
        <v>548</v>
      </c>
      <c r="AN107" s="1" t="s">
        <v>548</v>
      </c>
      <c r="AO107" s="1" t="s">
        <v>548</v>
      </c>
      <c r="AP107" s="1" t="s">
        <v>548</v>
      </c>
      <c r="AQ107" s="1" t="s">
        <v>548</v>
      </c>
      <c r="AR107" s="1" t="s">
        <v>548</v>
      </c>
      <c r="BB107" s="1" t="s">
        <v>548</v>
      </c>
      <c r="BI107" s="1" t="s">
        <v>548</v>
      </c>
      <c r="BJ107" s="1" t="s">
        <v>548</v>
      </c>
    </row>
    <row r="108" spans="1:62" ht="60" x14ac:dyDescent="0.25">
      <c r="A108" s="4" t="s">
        <v>511</v>
      </c>
      <c r="B108" s="512"/>
      <c r="C108" s="172" t="s">
        <v>485</v>
      </c>
      <c r="D108" s="529"/>
      <c r="E108" s="174" t="s">
        <v>451</v>
      </c>
      <c r="F108" s="514" t="s">
        <v>250</v>
      </c>
      <c r="G108" s="82" t="s">
        <v>375</v>
      </c>
      <c r="H108" s="231"/>
      <c r="I108" s="336" t="str">
        <f t="shared" si="2"/>
        <v/>
      </c>
      <c r="J108" s="83"/>
      <c r="K108" s="337"/>
      <c r="L108" s="336" t="str">
        <f t="shared" si="3"/>
        <v>ES</v>
      </c>
      <c r="M108" s="272">
        <v>3</v>
      </c>
      <c r="N108" s="83"/>
      <c r="O108" s="83"/>
      <c r="P108" s="83"/>
      <c r="Q108" s="84" t="s">
        <v>251</v>
      </c>
      <c r="T108" s="1" t="s">
        <v>548</v>
      </c>
      <c r="W108" s="1" t="s">
        <v>548</v>
      </c>
      <c r="X108" s="1" t="s">
        <v>548</v>
      </c>
      <c r="Y108" s="1" t="s">
        <v>548</v>
      </c>
      <c r="Z108" s="1" t="s">
        <v>548</v>
      </c>
      <c r="AE108" s="1" t="s">
        <v>548</v>
      </c>
      <c r="AH108" s="1" t="s">
        <v>548</v>
      </c>
      <c r="AI108" s="1" t="s">
        <v>548</v>
      </c>
      <c r="AJ108" s="1" t="s">
        <v>548</v>
      </c>
      <c r="AK108" s="1" t="s">
        <v>548</v>
      </c>
      <c r="AM108" s="1" t="s">
        <v>548</v>
      </c>
      <c r="AN108" s="1" t="s">
        <v>548</v>
      </c>
      <c r="AO108" s="1" t="s">
        <v>548</v>
      </c>
      <c r="AP108" s="1" t="s">
        <v>548</v>
      </c>
      <c r="AQ108" s="1" t="s">
        <v>548</v>
      </c>
      <c r="AR108" s="1" t="s">
        <v>548</v>
      </c>
      <c r="BB108" s="1" t="s">
        <v>548</v>
      </c>
      <c r="BI108" s="1" t="s">
        <v>548</v>
      </c>
      <c r="BJ108" s="1" t="s">
        <v>548</v>
      </c>
    </row>
    <row r="109" spans="1:62" ht="30" x14ac:dyDescent="0.25">
      <c r="A109" s="4" t="s">
        <v>511</v>
      </c>
      <c r="B109" s="512"/>
      <c r="C109" s="172" t="s">
        <v>485</v>
      </c>
      <c r="D109" s="529"/>
      <c r="E109" s="175" t="s">
        <v>451</v>
      </c>
      <c r="F109" s="515"/>
      <c r="G109" s="85" t="s">
        <v>376</v>
      </c>
      <c r="H109" s="232"/>
      <c r="I109" s="338" t="str">
        <f t="shared" si="2"/>
        <v/>
      </c>
      <c r="J109" s="86"/>
      <c r="K109" s="339"/>
      <c r="L109" s="338" t="str">
        <f t="shared" si="3"/>
        <v>ES</v>
      </c>
      <c r="M109" s="273">
        <v>3</v>
      </c>
      <c r="N109" s="86"/>
      <c r="O109" s="86"/>
      <c r="P109" s="86"/>
      <c r="Q109" s="87" t="s">
        <v>252</v>
      </c>
      <c r="T109" s="1" t="s">
        <v>548</v>
      </c>
      <c r="W109" s="1" t="s">
        <v>548</v>
      </c>
      <c r="X109" s="1" t="s">
        <v>548</v>
      </c>
      <c r="Y109" s="1" t="s">
        <v>548</v>
      </c>
      <c r="Z109" s="1" t="s">
        <v>548</v>
      </c>
      <c r="AE109" s="1" t="s">
        <v>548</v>
      </c>
      <c r="AH109" s="1" t="s">
        <v>548</v>
      </c>
      <c r="AI109" s="1" t="s">
        <v>548</v>
      </c>
      <c r="AJ109" s="1" t="s">
        <v>548</v>
      </c>
      <c r="AK109" s="1" t="s">
        <v>548</v>
      </c>
      <c r="AM109" s="1" t="s">
        <v>548</v>
      </c>
      <c r="AN109" s="1" t="s">
        <v>548</v>
      </c>
      <c r="AO109" s="1" t="s">
        <v>548</v>
      </c>
      <c r="AP109" s="1" t="s">
        <v>548</v>
      </c>
      <c r="AQ109" s="1" t="s">
        <v>548</v>
      </c>
      <c r="AR109" s="1" t="s">
        <v>548</v>
      </c>
      <c r="BB109" s="1" t="s">
        <v>548</v>
      </c>
      <c r="BI109" s="1" t="s">
        <v>548</v>
      </c>
      <c r="BJ109" s="1" t="s">
        <v>548</v>
      </c>
    </row>
    <row r="110" spans="1:62" x14ac:dyDescent="0.25">
      <c r="A110" s="4" t="s">
        <v>511</v>
      </c>
      <c r="B110" s="512"/>
      <c r="C110" s="172" t="s">
        <v>485</v>
      </c>
      <c r="D110" s="529"/>
      <c r="E110" s="175" t="s">
        <v>451</v>
      </c>
      <c r="F110" s="515"/>
      <c r="G110" s="85" t="s">
        <v>377</v>
      </c>
      <c r="H110" s="232"/>
      <c r="I110" s="338" t="str">
        <f t="shared" si="2"/>
        <v/>
      </c>
      <c r="J110" s="86"/>
      <c r="K110" s="339"/>
      <c r="L110" s="338" t="str">
        <f t="shared" si="3"/>
        <v>ES</v>
      </c>
      <c r="M110" s="273">
        <v>3</v>
      </c>
      <c r="N110" s="86"/>
      <c r="O110" s="86"/>
      <c r="P110" s="86"/>
      <c r="Q110" s="87" t="s">
        <v>253</v>
      </c>
      <c r="T110" s="1" t="s">
        <v>548</v>
      </c>
      <c r="W110" s="1" t="s">
        <v>548</v>
      </c>
      <c r="X110" s="1" t="s">
        <v>548</v>
      </c>
      <c r="Y110" s="1" t="s">
        <v>548</v>
      </c>
      <c r="Z110" s="1" t="s">
        <v>548</v>
      </c>
      <c r="AE110" s="1" t="s">
        <v>548</v>
      </c>
      <c r="AH110" s="1" t="s">
        <v>548</v>
      </c>
      <c r="AI110" s="1" t="s">
        <v>548</v>
      </c>
      <c r="AJ110" s="1" t="s">
        <v>548</v>
      </c>
      <c r="AK110" s="1" t="s">
        <v>548</v>
      </c>
      <c r="AM110" s="1" t="s">
        <v>548</v>
      </c>
      <c r="AN110" s="1" t="s">
        <v>548</v>
      </c>
      <c r="AO110" s="1" t="s">
        <v>548</v>
      </c>
      <c r="AP110" s="1" t="s">
        <v>548</v>
      </c>
      <c r="AQ110" s="1" t="s">
        <v>548</v>
      </c>
      <c r="AR110" s="1" t="s">
        <v>548</v>
      </c>
      <c r="BB110" s="1" t="s">
        <v>548</v>
      </c>
      <c r="BI110" s="1" t="s">
        <v>548</v>
      </c>
      <c r="BJ110" s="1" t="s">
        <v>548</v>
      </c>
    </row>
    <row r="111" spans="1:62" ht="15.75" thickBot="1" x14ac:dyDescent="0.3">
      <c r="A111" s="4" t="s">
        <v>511</v>
      </c>
      <c r="B111" s="512"/>
      <c r="C111" s="172" t="s">
        <v>485</v>
      </c>
      <c r="D111" s="529"/>
      <c r="E111" s="176" t="s">
        <v>451</v>
      </c>
      <c r="F111" s="516"/>
      <c r="G111" s="88" t="s">
        <v>254</v>
      </c>
      <c r="H111" s="233" t="s">
        <v>255</v>
      </c>
      <c r="I111" s="340" t="str">
        <f t="shared" si="2"/>
        <v/>
      </c>
      <c r="J111" s="89"/>
      <c r="K111" s="341"/>
      <c r="L111" s="340" t="str">
        <f t="shared" si="3"/>
        <v>ES</v>
      </c>
      <c r="M111" s="274">
        <v>3</v>
      </c>
      <c r="N111" s="89"/>
      <c r="O111" s="89"/>
      <c r="P111" s="89"/>
      <c r="Q111" s="90" t="s">
        <v>256</v>
      </c>
      <c r="T111" s="1" t="s">
        <v>548</v>
      </c>
      <c r="W111" s="1" t="s">
        <v>548</v>
      </c>
      <c r="X111" s="1" t="s">
        <v>548</v>
      </c>
      <c r="Y111" s="1" t="s">
        <v>548</v>
      </c>
      <c r="Z111" s="1" t="s">
        <v>548</v>
      </c>
      <c r="AE111" s="1" t="s">
        <v>548</v>
      </c>
      <c r="AH111" s="1" t="s">
        <v>548</v>
      </c>
      <c r="AI111" s="1" t="s">
        <v>548</v>
      </c>
      <c r="AJ111" s="1" t="s">
        <v>548</v>
      </c>
      <c r="AK111" s="1" t="s">
        <v>548</v>
      </c>
      <c r="AM111" s="1" t="s">
        <v>548</v>
      </c>
      <c r="AN111" s="1" t="s">
        <v>548</v>
      </c>
      <c r="AO111" s="1" t="s">
        <v>548</v>
      </c>
      <c r="AP111" s="1" t="s">
        <v>548</v>
      </c>
      <c r="AQ111" s="1" t="s">
        <v>548</v>
      </c>
      <c r="AR111" s="1" t="s">
        <v>548</v>
      </c>
      <c r="BB111" s="1" t="s">
        <v>548</v>
      </c>
      <c r="BI111" s="1" t="s">
        <v>548</v>
      </c>
      <c r="BJ111" s="1" t="s">
        <v>548</v>
      </c>
    </row>
    <row r="112" spans="1:62" ht="45" x14ac:dyDescent="0.25">
      <c r="A112" s="4" t="s">
        <v>511</v>
      </c>
      <c r="B112" s="512"/>
      <c r="C112" s="172" t="s">
        <v>485</v>
      </c>
      <c r="D112" s="529"/>
      <c r="E112" s="174" t="s">
        <v>452</v>
      </c>
      <c r="F112" s="514" t="s">
        <v>257</v>
      </c>
      <c r="G112" s="82" t="s">
        <v>378</v>
      </c>
      <c r="H112" s="463" t="s">
        <v>258</v>
      </c>
      <c r="I112" s="336" t="str">
        <f t="shared" si="2"/>
        <v>X</v>
      </c>
      <c r="J112" s="83"/>
      <c r="K112" s="337">
        <v>2</v>
      </c>
      <c r="L112" s="336" t="str">
        <f t="shared" si="3"/>
        <v>ES</v>
      </c>
      <c r="M112" s="272">
        <v>3</v>
      </c>
      <c r="N112" s="83"/>
      <c r="O112" s="83"/>
      <c r="P112" s="83"/>
      <c r="Q112" s="84" t="s">
        <v>259</v>
      </c>
      <c r="T112" s="1" t="s">
        <v>548</v>
      </c>
      <c r="W112" s="1" t="s">
        <v>548</v>
      </c>
      <c r="X112" s="1" t="s">
        <v>548</v>
      </c>
      <c r="Y112" s="1" t="s">
        <v>548</v>
      </c>
      <c r="Z112" s="1" t="s">
        <v>548</v>
      </c>
      <c r="AE112" s="1" t="s">
        <v>548</v>
      </c>
      <c r="AH112" s="1" t="s">
        <v>548</v>
      </c>
      <c r="AI112" s="1" t="s">
        <v>548</v>
      </c>
      <c r="AJ112" s="1" t="s">
        <v>548</v>
      </c>
      <c r="AK112" s="1" t="s">
        <v>548</v>
      </c>
      <c r="AM112" s="1" t="s">
        <v>548</v>
      </c>
      <c r="AN112" s="1" t="s">
        <v>548</v>
      </c>
      <c r="AO112" s="1" t="s">
        <v>548</v>
      </c>
      <c r="AP112" s="1" t="s">
        <v>548</v>
      </c>
      <c r="AQ112" s="1" t="s">
        <v>548</v>
      </c>
      <c r="AR112" s="1" t="s">
        <v>548</v>
      </c>
      <c r="BB112" s="1" t="s">
        <v>548</v>
      </c>
      <c r="BI112" s="1" t="s">
        <v>548</v>
      </c>
      <c r="BJ112" s="1" t="s">
        <v>548</v>
      </c>
    </row>
    <row r="113" spans="1:62" ht="30" hidden="1" x14ac:dyDescent="0.25">
      <c r="A113" s="4" t="s">
        <v>511</v>
      </c>
      <c r="B113" s="512"/>
      <c r="C113" s="172" t="s">
        <v>485</v>
      </c>
      <c r="D113" s="529"/>
      <c r="E113" s="175" t="s">
        <v>452</v>
      </c>
      <c r="F113" s="515"/>
      <c r="G113" s="85" t="s">
        <v>379</v>
      </c>
      <c r="H113" s="441"/>
      <c r="I113" s="338" t="str">
        <f t="shared" si="2"/>
        <v>X</v>
      </c>
      <c r="J113" s="86"/>
      <c r="K113" s="339">
        <v>2</v>
      </c>
      <c r="L113" s="338" t="str">
        <f t="shared" si="3"/>
        <v>Vu en 1ère</v>
      </c>
      <c r="M113" s="273"/>
      <c r="N113" s="86"/>
      <c r="O113" s="86"/>
      <c r="P113" s="86"/>
      <c r="Q113" s="87" t="s">
        <v>260</v>
      </c>
      <c r="T113" s="1" t="s">
        <v>548</v>
      </c>
      <c r="W113" s="1" t="s">
        <v>548</v>
      </c>
      <c r="X113" s="1" t="s">
        <v>548</v>
      </c>
      <c r="Y113" s="1" t="s">
        <v>548</v>
      </c>
      <c r="Z113" s="1" t="s">
        <v>548</v>
      </c>
      <c r="AE113" s="1" t="s">
        <v>548</v>
      </c>
      <c r="AH113" s="1" t="s">
        <v>548</v>
      </c>
      <c r="AI113" s="1" t="s">
        <v>548</v>
      </c>
      <c r="AJ113" s="1" t="s">
        <v>548</v>
      </c>
      <c r="AK113" s="1" t="s">
        <v>548</v>
      </c>
      <c r="AM113" s="1" t="s">
        <v>548</v>
      </c>
      <c r="AN113" s="1" t="s">
        <v>548</v>
      </c>
      <c r="AO113" s="1" t="s">
        <v>548</v>
      </c>
      <c r="AP113" s="1" t="s">
        <v>548</v>
      </c>
      <c r="AQ113" s="1" t="s">
        <v>548</v>
      </c>
      <c r="AR113" s="1" t="s">
        <v>548</v>
      </c>
      <c r="BB113" s="1" t="s">
        <v>548</v>
      </c>
      <c r="BI113" s="1" t="s">
        <v>548</v>
      </c>
      <c r="BJ113" s="1" t="s">
        <v>548</v>
      </c>
    </row>
    <row r="114" spans="1:62" ht="30" x14ac:dyDescent="0.25">
      <c r="A114" s="4" t="s">
        <v>511</v>
      </c>
      <c r="B114" s="512"/>
      <c r="C114" s="172" t="s">
        <v>485</v>
      </c>
      <c r="D114" s="529"/>
      <c r="E114" s="175" t="s">
        <v>452</v>
      </c>
      <c r="F114" s="515"/>
      <c r="G114" s="85" t="s">
        <v>380</v>
      </c>
      <c r="H114" s="232"/>
      <c r="I114" s="338" t="str">
        <f t="shared" si="2"/>
        <v>X</v>
      </c>
      <c r="J114" s="86"/>
      <c r="K114" s="339">
        <v>2</v>
      </c>
      <c r="L114" s="338" t="str">
        <f t="shared" si="3"/>
        <v>ES</v>
      </c>
      <c r="M114" s="273"/>
      <c r="N114" s="86"/>
      <c r="O114" s="86"/>
      <c r="P114" s="86">
        <v>3</v>
      </c>
      <c r="Q114" s="87" t="s">
        <v>261</v>
      </c>
      <c r="T114" s="1" t="s">
        <v>548</v>
      </c>
      <c r="W114" s="1" t="s">
        <v>548</v>
      </c>
      <c r="X114" s="1" t="s">
        <v>548</v>
      </c>
      <c r="Y114" s="1" t="s">
        <v>548</v>
      </c>
      <c r="Z114" s="1" t="s">
        <v>548</v>
      </c>
      <c r="AE114" s="1" t="s">
        <v>548</v>
      </c>
      <c r="AH114" s="1" t="s">
        <v>548</v>
      </c>
      <c r="AI114" s="1" t="s">
        <v>548</v>
      </c>
      <c r="AJ114" s="1" t="s">
        <v>548</v>
      </c>
      <c r="AK114" s="1" t="s">
        <v>548</v>
      </c>
      <c r="AM114" s="1" t="s">
        <v>548</v>
      </c>
      <c r="AN114" s="1" t="s">
        <v>548</v>
      </c>
      <c r="AO114" s="1" t="s">
        <v>548</v>
      </c>
      <c r="AP114" s="1" t="s">
        <v>548</v>
      </c>
      <c r="AQ114" s="1" t="s">
        <v>548</v>
      </c>
      <c r="AR114" s="1" t="s">
        <v>548</v>
      </c>
      <c r="BB114" s="1" t="s">
        <v>548</v>
      </c>
      <c r="BI114" s="1" t="s">
        <v>548</v>
      </c>
      <c r="BJ114" s="1" t="s">
        <v>548</v>
      </c>
    </row>
    <row r="115" spans="1:62" ht="30.75" thickBot="1" x14ac:dyDescent="0.3">
      <c r="A115" s="4" t="s">
        <v>511</v>
      </c>
      <c r="B115" s="512"/>
      <c r="C115" s="172" t="s">
        <v>485</v>
      </c>
      <c r="D115" s="529"/>
      <c r="E115" s="176" t="s">
        <v>452</v>
      </c>
      <c r="F115" s="516"/>
      <c r="G115" s="88" t="s">
        <v>381</v>
      </c>
      <c r="H115" s="233"/>
      <c r="I115" s="340" t="str">
        <f t="shared" si="2"/>
        <v/>
      </c>
      <c r="J115" s="89"/>
      <c r="K115" s="341"/>
      <c r="L115" s="340" t="str">
        <f t="shared" si="3"/>
        <v>ES</v>
      </c>
      <c r="M115" s="274"/>
      <c r="N115" s="89"/>
      <c r="O115" s="89">
        <v>2</v>
      </c>
      <c r="P115" s="89"/>
      <c r="Q115" s="90" t="s">
        <v>262</v>
      </c>
      <c r="T115" s="1" t="s">
        <v>548</v>
      </c>
      <c r="W115" s="1" t="s">
        <v>548</v>
      </c>
      <c r="X115" s="1" t="s">
        <v>548</v>
      </c>
      <c r="Y115" s="1" t="s">
        <v>548</v>
      </c>
      <c r="Z115" s="1" t="s">
        <v>548</v>
      </c>
      <c r="AE115" s="1" t="s">
        <v>548</v>
      </c>
      <c r="AH115" s="1" t="s">
        <v>548</v>
      </c>
      <c r="AI115" s="1" t="s">
        <v>548</v>
      </c>
      <c r="AJ115" s="1" t="s">
        <v>548</v>
      </c>
      <c r="AK115" s="1" t="s">
        <v>548</v>
      </c>
      <c r="AM115" s="1" t="s">
        <v>548</v>
      </c>
      <c r="AN115" s="1" t="s">
        <v>548</v>
      </c>
      <c r="AO115" s="1" t="s">
        <v>548</v>
      </c>
      <c r="AP115" s="1" t="s">
        <v>548</v>
      </c>
      <c r="AQ115" s="1" t="s">
        <v>548</v>
      </c>
      <c r="AR115" s="1" t="s">
        <v>548</v>
      </c>
      <c r="BB115" s="1" t="s">
        <v>548</v>
      </c>
      <c r="BI115" s="1" t="s">
        <v>548</v>
      </c>
      <c r="BJ115" s="1" t="s">
        <v>548</v>
      </c>
    </row>
    <row r="116" spans="1:62" ht="90" x14ac:dyDescent="0.25">
      <c r="A116" s="4" t="s">
        <v>511</v>
      </c>
      <c r="B116" s="512"/>
      <c r="C116" s="172" t="s">
        <v>485</v>
      </c>
      <c r="D116" s="529"/>
      <c r="E116" s="174" t="s">
        <v>453</v>
      </c>
      <c r="F116" s="514" t="s">
        <v>263</v>
      </c>
      <c r="G116" s="82" t="s">
        <v>264</v>
      </c>
      <c r="H116" s="231"/>
      <c r="I116" s="336" t="str">
        <f t="shared" si="2"/>
        <v/>
      </c>
      <c r="J116" s="83"/>
      <c r="K116" s="337"/>
      <c r="L116" s="336" t="str">
        <f t="shared" si="3"/>
        <v>ES</v>
      </c>
      <c r="M116" s="272"/>
      <c r="N116" s="83">
        <v>3</v>
      </c>
      <c r="O116" s="83"/>
      <c r="P116" s="83"/>
      <c r="Q116" s="84" t="s">
        <v>265</v>
      </c>
      <c r="T116" s="1" t="s">
        <v>548</v>
      </c>
      <c r="W116" s="1" t="s">
        <v>548</v>
      </c>
      <c r="X116" s="1" t="s">
        <v>548</v>
      </c>
      <c r="Y116" s="1" t="s">
        <v>548</v>
      </c>
      <c r="Z116" s="1" t="s">
        <v>548</v>
      </c>
      <c r="AE116" s="1" t="s">
        <v>548</v>
      </c>
      <c r="AH116" s="1" t="s">
        <v>548</v>
      </c>
      <c r="AI116" s="1" t="s">
        <v>548</v>
      </c>
      <c r="AJ116" s="1" t="s">
        <v>548</v>
      </c>
      <c r="AK116" s="1" t="s">
        <v>548</v>
      </c>
      <c r="AM116" s="1" t="s">
        <v>548</v>
      </c>
      <c r="AN116" s="1" t="s">
        <v>548</v>
      </c>
      <c r="AO116" s="1" t="s">
        <v>548</v>
      </c>
      <c r="AP116" s="1" t="s">
        <v>548</v>
      </c>
      <c r="AQ116" s="1" t="s">
        <v>548</v>
      </c>
      <c r="AR116" s="1" t="s">
        <v>548</v>
      </c>
      <c r="BB116" s="1" t="s">
        <v>548</v>
      </c>
      <c r="BI116" s="1" t="s">
        <v>548</v>
      </c>
      <c r="BJ116" s="1" t="s">
        <v>548</v>
      </c>
    </row>
    <row r="117" spans="1:62" ht="30.75" thickBot="1" x14ac:dyDescent="0.3">
      <c r="A117" s="4" t="s">
        <v>511</v>
      </c>
      <c r="B117" s="512"/>
      <c r="C117" s="172" t="s">
        <v>485</v>
      </c>
      <c r="D117" s="529"/>
      <c r="E117" s="176" t="s">
        <v>453</v>
      </c>
      <c r="F117" s="516"/>
      <c r="G117" s="88" t="s">
        <v>382</v>
      </c>
      <c r="H117" s="233"/>
      <c r="I117" s="340" t="str">
        <f t="shared" si="2"/>
        <v/>
      </c>
      <c r="J117" s="89"/>
      <c r="K117" s="341"/>
      <c r="L117" s="340" t="str">
        <f t="shared" si="3"/>
        <v>ES</v>
      </c>
      <c r="M117" s="274"/>
      <c r="N117" s="89">
        <v>3</v>
      </c>
      <c r="O117" s="89"/>
      <c r="P117" s="89"/>
      <c r="Q117" s="90" t="s">
        <v>266</v>
      </c>
      <c r="T117" s="1" t="s">
        <v>548</v>
      </c>
      <c r="W117" s="1" t="s">
        <v>548</v>
      </c>
      <c r="X117" s="1" t="s">
        <v>548</v>
      </c>
      <c r="Y117" s="1" t="s">
        <v>548</v>
      </c>
      <c r="Z117" s="1" t="s">
        <v>548</v>
      </c>
      <c r="AE117" s="1" t="s">
        <v>548</v>
      </c>
      <c r="AH117" s="1" t="s">
        <v>548</v>
      </c>
      <c r="AI117" s="1" t="s">
        <v>548</v>
      </c>
      <c r="AJ117" s="1" t="s">
        <v>548</v>
      </c>
      <c r="AK117" s="1" t="s">
        <v>548</v>
      </c>
      <c r="AM117" s="1" t="s">
        <v>548</v>
      </c>
      <c r="AN117" s="1" t="s">
        <v>548</v>
      </c>
      <c r="AO117" s="1" t="s">
        <v>548</v>
      </c>
      <c r="AP117" s="1" t="s">
        <v>548</v>
      </c>
      <c r="AQ117" s="1" t="s">
        <v>548</v>
      </c>
      <c r="AR117" s="1" t="s">
        <v>548</v>
      </c>
      <c r="BB117" s="1" t="s">
        <v>548</v>
      </c>
      <c r="BI117" s="1" t="s">
        <v>548</v>
      </c>
      <c r="BJ117" s="1" t="s">
        <v>548</v>
      </c>
    </row>
    <row r="118" spans="1:62" ht="105" x14ac:dyDescent="0.25">
      <c r="A118" s="4" t="s">
        <v>511</v>
      </c>
      <c r="B118" s="512"/>
      <c r="C118" s="172" t="s">
        <v>485</v>
      </c>
      <c r="D118" s="529"/>
      <c r="E118" s="174" t="s">
        <v>454</v>
      </c>
      <c r="F118" s="514" t="s">
        <v>267</v>
      </c>
      <c r="G118" s="82" t="s">
        <v>383</v>
      </c>
      <c r="H118" s="231" t="s">
        <v>119</v>
      </c>
      <c r="I118" s="336" t="str">
        <f t="shared" si="2"/>
        <v>X</v>
      </c>
      <c r="J118" s="83"/>
      <c r="K118" s="337">
        <v>2</v>
      </c>
      <c r="L118" s="336" t="str">
        <f t="shared" si="3"/>
        <v>ES</v>
      </c>
      <c r="M118" s="272"/>
      <c r="N118" s="83"/>
      <c r="O118" s="83"/>
      <c r="P118" s="83">
        <v>3</v>
      </c>
      <c r="Q118" s="84" t="s">
        <v>268</v>
      </c>
      <c r="T118" s="1" t="s">
        <v>548</v>
      </c>
      <c r="W118" s="1" t="s">
        <v>548</v>
      </c>
      <c r="X118" s="1" t="s">
        <v>548</v>
      </c>
      <c r="Y118" s="1" t="s">
        <v>548</v>
      </c>
      <c r="Z118" s="1" t="s">
        <v>548</v>
      </c>
      <c r="AE118" s="1" t="s">
        <v>548</v>
      </c>
      <c r="AH118" s="1" t="s">
        <v>548</v>
      </c>
      <c r="AI118" s="1" t="s">
        <v>548</v>
      </c>
      <c r="AJ118" s="1" t="s">
        <v>548</v>
      </c>
      <c r="AK118" s="1" t="s">
        <v>548</v>
      </c>
      <c r="AM118" s="1" t="s">
        <v>548</v>
      </c>
      <c r="AN118" s="1" t="s">
        <v>548</v>
      </c>
      <c r="AO118" s="1" t="s">
        <v>548</v>
      </c>
      <c r="AP118" s="1" t="s">
        <v>548</v>
      </c>
      <c r="AQ118" s="1" t="s">
        <v>548</v>
      </c>
      <c r="AR118" s="1" t="s">
        <v>548</v>
      </c>
      <c r="BB118" s="1" t="s">
        <v>548</v>
      </c>
      <c r="BI118" s="1" t="s">
        <v>548</v>
      </c>
      <c r="BJ118" s="1" t="s">
        <v>548</v>
      </c>
    </row>
    <row r="119" spans="1:62" ht="45" x14ac:dyDescent="0.25">
      <c r="A119" s="4" t="s">
        <v>511</v>
      </c>
      <c r="B119" s="512"/>
      <c r="C119" s="172" t="s">
        <v>485</v>
      </c>
      <c r="D119" s="529"/>
      <c r="E119" s="175" t="s">
        <v>454</v>
      </c>
      <c r="F119" s="515"/>
      <c r="G119" s="85" t="s">
        <v>384</v>
      </c>
      <c r="H119" s="232"/>
      <c r="I119" s="338" t="str">
        <f t="shared" si="2"/>
        <v>X</v>
      </c>
      <c r="J119" s="86"/>
      <c r="K119" s="339">
        <v>2</v>
      </c>
      <c r="L119" s="338" t="str">
        <f t="shared" si="3"/>
        <v>ES</v>
      </c>
      <c r="M119" s="273"/>
      <c r="N119" s="86"/>
      <c r="O119" s="86"/>
      <c r="P119" s="86">
        <v>3</v>
      </c>
      <c r="Q119" s="87" t="s">
        <v>269</v>
      </c>
      <c r="T119" s="1" t="s">
        <v>548</v>
      </c>
      <c r="W119" s="1" t="s">
        <v>548</v>
      </c>
      <c r="X119" s="1" t="s">
        <v>548</v>
      </c>
      <c r="Y119" s="1" t="s">
        <v>548</v>
      </c>
      <c r="Z119" s="1" t="s">
        <v>548</v>
      </c>
      <c r="AE119" s="1" t="s">
        <v>548</v>
      </c>
      <c r="AH119" s="1" t="s">
        <v>548</v>
      </c>
      <c r="AI119" s="1" t="s">
        <v>548</v>
      </c>
      <c r="AJ119" s="1" t="s">
        <v>548</v>
      </c>
      <c r="AK119" s="1" t="s">
        <v>548</v>
      </c>
      <c r="AM119" s="1" t="s">
        <v>548</v>
      </c>
      <c r="AN119" s="1" t="s">
        <v>548</v>
      </c>
      <c r="AO119" s="1" t="s">
        <v>548</v>
      </c>
      <c r="AP119" s="1" t="s">
        <v>548</v>
      </c>
      <c r="AQ119" s="1" t="s">
        <v>548</v>
      </c>
      <c r="AR119" s="1" t="s">
        <v>548</v>
      </c>
      <c r="BB119" s="1" t="s">
        <v>548</v>
      </c>
      <c r="BI119" s="1" t="s">
        <v>548</v>
      </c>
      <c r="BJ119" s="1" t="s">
        <v>548</v>
      </c>
    </row>
    <row r="120" spans="1:62" ht="30.75" thickBot="1" x14ac:dyDescent="0.3">
      <c r="A120" s="4" t="s">
        <v>511</v>
      </c>
      <c r="B120" s="513"/>
      <c r="C120" s="173" t="s">
        <v>485</v>
      </c>
      <c r="D120" s="530"/>
      <c r="E120" s="176" t="s">
        <v>454</v>
      </c>
      <c r="F120" s="516"/>
      <c r="G120" s="88" t="s">
        <v>385</v>
      </c>
      <c r="H120" s="233"/>
      <c r="I120" s="340" t="str">
        <f t="shared" si="2"/>
        <v>X</v>
      </c>
      <c r="J120" s="89"/>
      <c r="K120" s="341">
        <v>2</v>
      </c>
      <c r="L120" s="340" t="str">
        <f t="shared" si="3"/>
        <v>ES</v>
      </c>
      <c r="M120" s="274"/>
      <c r="N120" s="89"/>
      <c r="O120" s="89"/>
      <c r="P120" s="89">
        <v>3</v>
      </c>
      <c r="Q120" s="90" t="s">
        <v>270</v>
      </c>
      <c r="T120" s="1" t="s">
        <v>548</v>
      </c>
      <c r="W120" s="1" t="s">
        <v>548</v>
      </c>
      <c r="X120" s="1" t="s">
        <v>548</v>
      </c>
      <c r="Y120" s="1" t="s">
        <v>548</v>
      </c>
      <c r="Z120" s="1" t="s">
        <v>548</v>
      </c>
      <c r="AE120" s="1" t="s">
        <v>548</v>
      </c>
      <c r="AH120" s="1" t="s">
        <v>548</v>
      </c>
      <c r="AI120" s="1" t="s">
        <v>548</v>
      </c>
      <c r="AJ120" s="1" t="s">
        <v>548</v>
      </c>
      <c r="AK120" s="1" t="s">
        <v>548</v>
      </c>
      <c r="AM120" s="1" t="s">
        <v>548</v>
      </c>
      <c r="AN120" s="1" t="s">
        <v>548</v>
      </c>
      <c r="AO120" s="1" t="s">
        <v>548</v>
      </c>
      <c r="AP120" s="1" t="s">
        <v>548</v>
      </c>
      <c r="AQ120" s="1" t="s">
        <v>548</v>
      </c>
      <c r="AR120" s="1" t="s">
        <v>548</v>
      </c>
      <c r="BB120" s="1" t="s">
        <v>548</v>
      </c>
      <c r="BI120" s="1" t="s">
        <v>548</v>
      </c>
      <c r="BJ120" s="1" t="s">
        <v>548</v>
      </c>
    </row>
    <row r="121" spans="1:62" ht="30.75" thickBot="1" x14ac:dyDescent="0.3">
      <c r="A121" s="4" t="s">
        <v>512</v>
      </c>
      <c r="B121" s="536" t="s">
        <v>271</v>
      </c>
      <c r="C121" s="186" t="s">
        <v>486</v>
      </c>
      <c r="D121" s="539" t="s">
        <v>272</v>
      </c>
      <c r="E121" s="189" t="s">
        <v>455</v>
      </c>
      <c r="F121" s="190" t="s">
        <v>273</v>
      </c>
      <c r="G121" s="190" t="s">
        <v>386</v>
      </c>
      <c r="H121" s="237" t="s">
        <v>274</v>
      </c>
      <c r="I121" s="348" t="str">
        <f t="shared" si="2"/>
        <v>X</v>
      </c>
      <c r="J121" s="191">
        <v>2</v>
      </c>
      <c r="K121" s="349"/>
      <c r="L121" s="348" t="str">
        <f t="shared" si="3"/>
        <v>ES</v>
      </c>
      <c r="M121" s="278">
        <v>3</v>
      </c>
      <c r="N121" s="191"/>
      <c r="O121" s="191"/>
      <c r="P121" s="191"/>
      <c r="Q121" s="192" t="s">
        <v>275</v>
      </c>
      <c r="T121" s="1" t="s">
        <v>548</v>
      </c>
      <c r="W121" s="1" t="s">
        <v>548</v>
      </c>
      <c r="X121" s="1" t="s">
        <v>548</v>
      </c>
      <c r="Z121" s="1" t="s">
        <v>548</v>
      </c>
      <c r="AF121" s="1" t="s">
        <v>548</v>
      </c>
      <c r="AH121" s="1" t="s">
        <v>548</v>
      </c>
      <c r="AJ121" s="1" t="s">
        <v>548</v>
      </c>
      <c r="AK121" s="1" t="s">
        <v>548</v>
      </c>
      <c r="AL121" s="1" t="s">
        <v>548</v>
      </c>
      <c r="AM121" s="1" t="s">
        <v>548</v>
      </c>
      <c r="AW121" s="1" t="s">
        <v>548</v>
      </c>
      <c r="BA121" s="1" t="s">
        <v>548</v>
      </c>
      <c r="BF121" s="1" t="s">
        <v>548</v>
      </c>
    </row>
    <row r="122" spans="1:62" x14ac:dyDescent="0.25">
      <c r="A122" s="4" t="s">
        <v>512</v>
      </c>
      <c r="B122" s="537"/>
      <c r="C122" s="187" t="s">
        <v>486</v>
      </c>
      <c r="D122" s="540"/>
      <c r="E122" s="193" t="s">
        <v>456</v>
      </c>
      <c r="F122" s="525" t="s">
        <v>276</v>
      </c>
      <c r="G122" s="91" t="s">
        <v>387</v>
      </c>
      <c r="H122" s="464" t="s">
        <v>277</v>
      </c>
      <c r="I122" s="350" t="str">
        <f t="shared" si="2"/>
        <v/>
      </c>
      <c r="J122" s="92"/>
      <c r="K122" s="351"/>
      <c r="L122" s="350" t="str">
        <f t="shared" si="3"/>
        <v>ES</v>
      </c>
      <c r="M122" s="279">
        <v>3</v>
      </c>
      <c r="N122" s="92"/>
      <c r="O122" s="92"/>
      <c r="P122" s="92"/>
      <c r="Q122" s="467" t="s">
        <v>278</v>
      </c>
      <c r="T122" s="1" t="s">
        <v>548</v>
      </c>
      <c r="W122" s="1" t="s">
        <v>548</v>
      </c>
      <c r="X122" s="1" t="s">
        <v>548</v>
      </c>
      <c r="Z122" s="1" t="s">
        <v>548</v>
      </c>
      <c r="AF122" s="1" t="s">
        <v>548</v>
      </c>
      <c r="AH122" s="1" t="s">
        <v>548</v>
      </c>
      <c r="AJ122" s="1" t="s">
        <v>548</v>
      </c>
      <c r="AK122" s="1" t="s">
        <v>548</v>
      </c>
      <c r="AL122" s="1" t="s">
        <v>548</v>
      </c>
      <c r="AM122" s="1" t="s">
        <v>548</v>
      </c>
      <c r="AW122" s="1" t="s">
        <v>548</v>
      </c>
      <c r="BA122" s="1" t="s">
        <v>548</v>
      </c>
      <c r="BF122" s="1" t="s">
        <v>548</v>
      </c>
    </row>
    <row r="123" spans="1:62" ht="30" x14ac:dyDescent="0.25">
      <c r="A123" s="4" t="s">
        <v>512</v>
      </c>
      <c r="B123" s="537"/>
      <c r="C123" s="187" t="s">
        <v>486</v>
      </c>
      <c r="D123" s="540"/>
      <c r="E123" s="194" t="s">
        <v>456</v>
      </c>
      <c r="F123" s="526"/>
      <c r="G123" s="94" t="s">
        <v>388</v>
      </c>
      <c r="H123" s="465"/>
      <c r="I123" s="352" t="str">
        <f t="shared" si="2"/>
        <v/>
      </c>
      <c r="J123" s="95"/>
      <c r="K123" s="353"/>
      <c r="L123" s="352" t="str">
        <f t="shared" si="3"/>
        <v>ES</v>
      </c>
      <c r="M123" s="280">
        <v>3</v>
      </c>
      <c r="N123" s="95"/>
      <c r="O123" s="95"/>
      <c r="P123" s="95"/>
      <c r="Q123" s="468"/>
      <c r="T123" s="1" t="s">
        <v>548</v>
      </c>
      <c r="W123" s="1" t="s">
        <v>548</v>
      </c>
      <c r="X123" s="1" t="s">
        <v>548</v>
      </c>
      <c r="Z123" s="1" t="s">
        <v>548</v>
      </c>
      <c r="AF123" s="1" t="s">
        <v>548</v>
      </c>
      <c r="AH123" s="1" t="s">
        <v>548</v>
      </c>
      <c r="AJ123" s="1" t="s">
        <v>548</v>
      </c>
      <c r="AK123" s="1" t="s">
        <v>548</v>
      </c>
      <c r="AL123" s="1" t="s">
        <v>548</v>
      </c>
      <c r="AM123" s="1" t="s">
        <v>548</v>
      </c>
      <c r="AW123" s="1" t="s">
        <v>548</v>
      </c>
      <c r="BA123" s="1" t="s">
        <v>548</v>
      </c>
      <c r="BF123" s="1" t="s">
        <v>548</v>
      </c>
    </row>
    <row r="124" spans="1:62" ht="45.75" thickBot="1" x14ac:dyDescent="0.3">
      <c r="A124" s="4" t="s">
        <v>512</v>
      </c>
      <c r="B124" s="537"/>
      <c r="C124" s="188" t="s">
        <v>486</v>
      </c>
      <c r="D124" s="541"/>
      <c r="E124" s="195" t="s">
        <v>456</v>
      </c>
      <c r="F124" s="527"/>
      <c r="G124" s="97" t="s">
        <v>389</v>
      </c>
      <c r="H124" s="466"/>
      <c r="I124" s="354" t="str">
        <f t="shared" si="2"/>
        <v/>
      </c>
      <c r="J124" s="98"/>
      <c r="K124" s="355"/>
      <c r="L124" s="354" t="str">
        <f t="shared" si="3"/>
        <v>ES</v>
      </c>
      <c r="M124" s="281">
        <v>3</v>
      </c>
      <c r="N124" s="98"/>
      <c r="O124" s="98"/>
      <c r="P124" s="98"/>
      <c r="Q124" s="469"/>
      <c r="T124" s="1" t="s">
        <v>548</v>
      </c>
      <c r="W124" s="1" t="s">
        <v>548</v>
      </c>
      <c r="X124" s="1" t="s">
        <v>548</v>
      </c>
      <c r="Z124" s="1" t="s">
        <v>548</v>
      </c>
      <c r="AF124" s="1" t="s">
        <v>548</v>
      </c>
      <c r="AH124" s="1" t="s">
        <v>548</v>
      </c>
      <c r="AJ124" s="1" t="s">
        <v>548</v>
      </c>
      <c r="AK124" s="1" t="s">
        <v>548</v>
      </c>
      <c r="AL124" s="1" t="s">
        <v>548</v>
      </c>
      <c r="AM124" s="1" t="s">
        <v>548</v>
      </c>
      <c r="AW124" s="1" t="s">
        <v>548</v>
      </c>
      <c r="BA124" s="1" t="s">
        <v>548</v>
      </c>
      <c r="BF124" s="1" t="s">
        <v>548</v>
      </c>
    </row>
    <row r="125" spans="1:62" ht="90.75" thickBot="1" x14ac:dyDescent="0.3">
      <c r="A125" s="4" t="s">
        <v>512</v>
      </c>
      <c r="B125" s="537"/>
      <c r="C125" s="196" t="s">
        <v>487</v>
      </c>
      <c r="D125" s="522" t="s">
        <v>279</v>
      </c>
      <c r="E125" s="199" t="s">
        <v>457</v>
      </c>
      <c r="F125" s="200" t="s">
        <v>280</v>
      </c>
      <c r="G125" s="200" t="s">
        <v>390</v>
      </c>
      <c r="H125" s="238" t="s">
        <v>281</v>
      </c>
      <c r="I125" s="356" t="str">
        <f t="shared" si="2"/>
        <v>X</v>
      </c>
      <c r="J125" s="201">
        <v>2</v>
      </c>
      <c r="K125" s="357"/>
      <c r="L125" s="356" t="str">
        <f t="shared" si="3"/>
        <v>ES</v>
      </c>
      <c r="M125" s="282"/>
      <c r="N125" s="201"/>
      <c r="O125" s="201">
        <v>3</v>
      </c>
      <c r="P125" s="201"/>
      <c r="Q125" s="202" t="s">
        <v>282</v>
      </c>
      <c r="T125" s="1" t="s">
        <v>548</v>
      </c>
      <c r="W125" s="1" t="s">
        <v>548</v>
      </c>
      <c r="X125" s="1" t="s">
        <v>548</v>
      </c>
      <c r="Z125" s="1" t="s">
        <v>548</v>
      </c>
      <c r="AF125" s="1" t="s">
        <v>548</v>
      </c>
      <c r="AH125" s="1" t="s">
        <v>548</v>
      </c>
      <c r="AJ125" s="1" t="s">
        <v>548</v>
      </c>
      <c r="AM125" s="1" t="s">
        <v>548</v>
      </c>
      <c r="AO125" s="1" t="s">
        <v>548</v>
      </c>
      <c r="AP125" s="1" t="s">
        <v>548</v>
      </c>
      <c r="AS125" s="1" t="s">
        <v>548</v>
      </c>
      <c r="AY125" s="1" t="s">
        <v>548</v>
      </c>
      <c r="BG125" s="1" t="s">
        <v>548</v>
      </c>
      <c r="BH125" s="1" t="s">
        <v>548</v>
      </c>
      <c r="BI125" s="1" t="s">
        <v>548</v>
      </c>
      <c r="BJ125" s="1" t="s">
        <v>548</v>
      </c>
    </row>
    <row r="126" spans="1:62" ht="75.75" thickBot="1" x14ac:dyDescent="0.3">
      <c r="A126" s="4" t="s">
        <v>512</v>
      </c>
      <c r="B126" s="537"/>
      <c r="C126" s="197" t="s">
        <v>487</v>
      </c>
      <c r="D126" s="523"/>
      <c r="E126" s="199" t="s">
        <v>458</v>
      </c>
      <c r="F126" s="200" t="s">
        <v>283</v>
      </c>
      <c r="G126" s="200" t="s">
        <v>391</v>
      </c>
      <c r="H126" s="238" t="s">
        <v>284</v>
      </c>
      <c r="I126" s="356" t="str">
        <f t="shared" si="2"/>
        <v/>
      </c>
      <c r="J126" s="201"/>
      <c r="K126" s="357"/>
      <c r="L126" s="356" t="str">
        <f t="shared" si="3"/>
        <v>ES</v>
      </c>
      <c r="M126" s="282"/>
      <c r="N126" s="201"/>
      <c r="O126" s="201">
        <v>3</v>
      </c>
      <c r="P126" s="201"/>
      <c r="Q126" s="202" t="s">
        <v>285</v>
      </c>
      <c r="T126" s="1" t="s">
        <v>548</v>
      </c>
      <c r="W126" s="1" t="s">
        <v>548</v>
      </c>
      <c r="X126" s="1" t="s">
        <v>548</v>
      </c>
      <c r="Z126" s="1" t="s">
        <v>548</v>
      </c>
      <c r="AF126" s="1" t="s">
        <v>548</v>
      </c>
      <c r="AH126" s="1" t="s">
        <v>548</v>
      </c>
      <c r="AJ126" s="1" t="s">
        <v>548</v>
      </c>
      <c r="AM126" s="1" t="s">
        <v>548</v>
      </c>
      <c r="AO126" s="1" t="s">
        <v>548</v>
      </c>
      <c r="AP126" s="1" t="s">
        <v>548</v>
      </c>
      <c r="AS126" s="1" t="s">
        <v>548</v>
      </c>
      <c r="AY126" s="1" t="s">
        <v>548</v>
      </c>
      <c r="BG126" s="1" t="s">
        <v>548</v>
      </c>
      <c r="BH126" s="1" t="s">
        <v>548</v>
      </c>
      <c r="BI126" s="1" t="s">
        <v>548</v>
      </c>
      <c r="BJ126" s="1" t="s">
        <v>548</v>
      </c>
    </row>
    <row r="127" spans="1:62" ht="75" x14ac:dyDescent="0.25">
      <c r="A127" s="4" t="s">
        <v>512</v>
      </c>
      <c r="B127" s="537"/>
      <c r="C127" s="197" t="s">
        <v>487</v>
      </c>
      <c r="D127" s="523"/>
      <c r="E127" s="203" t="s">
        <v>459</v>
      </c>
      <c r="F127" s="546" t="s">
        <v>286</v>
      </c>
      <c r="G127" s="43" t="s">
        <v>392</v>
      </c>
      <c r="H127" s="470" t="s">
        <v>287</v>
      </c>
      <c r="I127" s="358" t="str">
        <f t="shared" si="2"/>
        <v>X</v>
      </c>
      <c r="J127" s="44">
        <v>2</v>
      </c>
      <c r="K127" s="359"/>
      <c r="L127" s="358" t="str">
        <f t="shared" si="3"/>
        <v>ES</v>
      </c>
      <c r="M127" s="283"/>
      <c r="N127" s="44">
        <v>3</v>
      </c>
      <c r="O127" s="44"/>
      <c r="P127" s="44"/>
      <c r="Q127" s="472" t="s">
        <v>288</v>
      </c>
      <c r="T127" s="1" t="s">
        <v>548</v>
      </c>
      <c r="W127" s="1" t="s">
        <v>548</v>
      </c>
      <c r="X127" s="1" t="s">
        <v>548</v>
      </c>
      <c r="Z127" s="1" t="s">
        <v>548</v>
      </c>
      <c r="AF127" s="1" t="s">
        <v>548</v>
      </c>
      <c r="AH127" s="1" t="s">
        <v>548</v>
      </c>
      <c r="AJ127" s="1" t="s">
        <v>548</v>
      </c>
      <c r="AM127" s="1" t="s">
        <v>548</v>
      </c>
      <c r="AO127" s="1" t="s">
        <v>548</v>
      </c>
      <c r="AP127" s="1" t="s">
        <v>548</v>
      </c>
      <c r="AS127" s="1" t="s">
        <v>548</v>
      </c>
      <c r="AY127" s="1" t="s">
        <v>548</v>
      </c>
      <c r="BG127" s="1" t="s">
        <v>548</v>
      </c>
      <c r="BH127" s="1" t="s">
        <v>548</v>
      </c>
      <c r="BI127" s="1" t="s">
        <v>548</v>
      </c>
      <c r="BJ127" s="1" t="s">
        <v>548</v>
      </c>
    </row>
    <row r="128" spans="1:62" x14ac:dyDescent="0.25">
      <c r="A128" s="4" t="s">
        <v>512</v>
      </c>
      <c r="B128" s="537"/>
      <c r="C128" s="197" t="s">
        <v>487</v>
      </c>
      <c r="D128" s="523"/>
      <c r="E128" s="204" t="s">
        <v>459</v>
      </c>
      <c r="F128" s="547"/>
      <c r="G128" s="41" t="s">
        <v>393</v>
      </c>
      <c r="H128" s="471"/>
      <c r="I128" s="360" t="str">
        <f t="shared" si="2"/>
        <v/>
      </c>
      <c r="J128" s="42"/>
      <c r="K128" s="361"/>
      <c r="L128" s="360" t="str">
        <f t="shared" si="3"/>
        <v>ES</v>
      </c>
      <c r="M128" s="284"/>
      <c r="N128" s="42">
        <v>3</v>
      </c>
      <c r="O128" s="42"/>
      <c r="P128" s="42"/>
      <c r="Q128" s="473"/>
      <c r="T128" s="1" t="s">
        <v>548</v>
      </c>
      <c r="W128" s="1" t="s">
        <v>548</v>
      </c>
      <c r="X128" s="1" t="s">
        <v>548</v>
      </c>
      <c r="Z128" s="1" t="s">
        <v>548</v>
      </c>
      <c r="AF128" s="1" t="s">
        <v>548</v>
      </c>
      <c r="AH128" s="1" t="s">
        <v>548</v>
      </c>
      <c r="AJ128" s="1" t="s">
        <v>548</v>
      </c>
      <c r="AM128" s="1" t="s">
        <v>548</v>
      </c>
      <c r="AO128" s="1" t="s">
        <v>548</v>
      </c>
      <c r="AP128" s="1" t="s">
        <v>548</v>
      </c>
      <c r="AS128" s="1" t="s">
        <v>548</v>
      </c>
      <c r="AY128" s="1" t="s">
        <v>548</v>
      </c>
      <c r="BG128" s="1" t="s">
        <v>548</v>
      </c>
      <c r="BH128" s="1" t="s">
        <v>548</v>
      </c>
      <c r="BI128" s="1" t="s">
        <v>548</v>
      </c>
      <c r="BJ128" s="1" t="s">
        <v>548</v>
      </c>
    </row>
    <row r="129" spans="1:64" x14ac:dyDescent="0.25">
      <c r="A129" s="4" t="s">
        <v>512</v>
      </c>
      <c r="B129" s="537"/>
      <c r="C129" s="197" t="s">
        <v>487</v>
      </c>
      <c r="D129" s="523"/>
      <c r="E129" s="204" t="s">
        <v>459</v>
      </c>
      <c r="F129" s="547"/>
      <c r="G129" s="41" t="s">
        <v>394</v>
      </c>
      <c r="H129" s="239"/>
      <c r="I129" s="360" t="str">
        <f t="shared" si="2"/>
        <v>X</v>
      </c>
      <c r="J129" s="42"/>
      <c r="K129" s="361">
        <v>2</v>
      </c>
      <c r="L129" s="360" t="str">
        <f t="shared" si="3"/>
        <v>ES</v>
      </c>
      <c r="M129" s="284"/>
      <c r="N129" s="42">
        <v>3</v>
      </c>
      <c r="O129" s="42"/>
      <c r="P129" s="42"/>
      <c r="Q129" s="473"/>
      <c r="T129" s="1" t="s">
        <v>548</v>
      </c>
      <c r="W129" s="1" t="s">
        <v>548</v>
      </c>
      <c r="X129" s="1" t="s">
        <v>548</v>
      </c>
      <c r="Z129" s="1" t="s">
        <v>548</v>
      </c>
      <c r="AF129" s="1" t="s">
        <v>548</v>
      </c>
      <c r="AH129" s="1" t="s">
        <v>548</v>
      </c>
      <c r="AJ129" s="1" t="s">
        <v>548</v>
      </c>
      <c r="AM129" s="1" t="s">
        <v>548</v>
      </c>
      <c r="AO129" s="1" t="s">
        <v>548</v>
      </c>
      <c r="AP129" s="1" t="s">
        <v>548</v>
      </c>
      <c r="AS129" s="1" t="s">
        <v>548</v>
      </c>
      <c r="AY129" s="1" t="s">
        <v>548</v>
      </c>
      <c r="BG129" s="1" t="s">
        <v>548</v>
      </c>
      <c r="BH129" s="1" t="s">
        <v>548</v>
      </c>
      <c r="BI129" s="1" t="s">
        <v>548</v>
      </c>
      <c r="BJ129" s="1" t="s">
        <v>548</v>
      </c>
    </row>
    <row r="130" spans="1:64" x14ac:dyDescent="0.25">
      <c r="A130" s="4" t="s">
        <v>512</v>
      </c>
      <c r="B130" s="537"/>
      <c r="C130" s="197" t="s">
        <v>487</v>
      </c>
      <c r="D130" s="523"/>
      <c r="E130" s="204" t="s">
        <v>459</v>
      </c>
      <c r="F130" s="547"/>
      <c r="G130" s="41" t="s">
        <v>395</v>
      </c>
      <c r="H130" s="239"/>
      <c r="I130" s="360" t="str">
        <f t="shared" si="2"/>
        <v>X</v>
      </c>
      <c r="J130" s="42"/>
      <c r="K130" s="361">
        <v>2</v>
      </c>
      <c r="L130" s="360" t="str">
        <f t="shared" si="3"/>
        <v>ES</v>
      </c>
      <c r="M130" s="284"/>
      <c r="N130" s="42">
        <v>3</v>
      </c>
      <c r="O130" s="42"/>
      <c r="P130" s="42"/>
      <c r="Q130" s="45"/>
      <c r="T130" s="1" t="s">
        <v>548</v>
      </c>
      <c r="W130" s="1" t="s">
        <v>548</v>
      </c>
      <c r="X130" s="1" t="s">
        <v>548</v>
      </c>
      <c r="Z130" s="1" t="s">
        <v>548</v>
      </c>
      <c r="AF130" s="1" t="s">
        <v>548</v>
      </c>
      <c r="AH130" s="1" t="s">
        <v>548</v>
      </c>
      <c r="AJ130" s="1" t="s">
        <v>548</v>
      </c>
      <c r="AM130" s="1" t="s">
        <v>548</v>
      </c>
      <c r="AO130" s="1" t="s">
        <v>548</v>
      </c>
      <c r="AP130" s="1" t="s">
        <v>548</v>
      </c>
      <c r="AS130" s="1" t="s">
        <v>548</v>
      </c>
      <c r="AY130" s="1" t="s">
        <v>548</v>
      </c>
      <c r="BG130" s="1" t="s">
        <v>548</v>
      </c>
      <c r="BH130" s="1" t="s">
        <v>548</v>
      </c>
      <c r="BI130" s="1" t="s">
        <v>548</v>
      </c>
      <c r="BJ130" s="1" t="s">
        <v>548</v>
      </c>
    </row>
    <row r="131" spans="1:64" ht="30.75" thickBot="1" x14ac:dyDescent="0.3">
      <c r="A131" s="4" t="s">
        <v>512</v>
      </c>
      <c r="B131" s="537"/>
      <c r="C131" s="198" t="s">
        <v>487</v>
      </c>
      <c r="D131" s="524"/>
      <c r="E131" s="205" t="s">
        <v>459</v>
      </c>
      <c r="F131" s="548"/>
      <c r="G131" s="46" t="s">
        <v>396</v>
      </c>
      <c r="H131" s="240"/>
      <c r="I131" s="362" t="str">
        <f t="shared" ref="I131:I153" si="4">IF(SUM(J131:K131)&gt;0,"X","")</f>
        <v/>
      </c>
      <c r="J131" s="47"/>
      <c r="K131" s="363"/>
      <c r="L131" s="362" t="str">
        <f t="shared" ref="L131:L153" si="5">IF(COUNTA(M131:P131)=4,"EC",IF(COUNTA(M131:P131)&lt;&gt;0,"ES","Vu en 1ère"))</f>
        <v>ES</v>
      </c>
      <c r="M131" s="285"/>
      <c r="N131" s="47">
        <v>3</v>
      </c>
      <c r="O131" s="47"/>
      <c r="P131" s="47"/>
      <c r="Q131" s="48" t="s">
        <v>289</v>
      </c>
      <c r="T131" s="1" t="s">
        <v>548</v>
      </c>
      <c r="W131" s="1" t="s">
        <v>548</v>
      </c>
      <c r="X131" s="1" t="s">
        <v>548</v>
      </c>
      <c r="Z131" s="1" t="s">
        <v>548</v>
      </c>
      <c r="AF131" s="1" t="s">
        <v>548</v>
      </c>
      <c r="AH131" s="1" t="s">
        <v>548</v>
      </c>
      <c r="AJ131" s="1" t="s">
        <v>548</v>
      </c>
      <c r="AM131" s="1" t="s">
        <v>548</v>
      </c>
      <c r="AO131" s="1" t="s">
        <v>548</v>
      </c>
      <c r="AP131" s="1" t="s">
        <v>548</v>
      </c>
      <c r="AS131" s="1" t="s">
        <v>548</v>
      </c>
      <c r="AY131" s="1" t="s">
        <v>548</v>
      </c>
      <c r="BG131" s="1" t="s">
        <v>548</v>
      </c>
      <c r="BH131" s="1" t="s">
        <v>548</v>
      </c>
      <c r="BI131" s="1" t="s">
        <v>548</v>
      </c>
      <c r="BJ131" s="1" t="s">
        <v>548</v>
      </c>
    </row>
    <row r="132" spans="1:64" ht="30" x14ac:dyDescent="0.25">
      <c r="A132" s="4" t="s">
        <v>512</v>
      </c>
      <c r="B132" s="537"/>
      <c r="C132" s="186" t="s">
        <v>488</v>
      </c>
      <c r="D132" s="539" t="s">
        <v>290</v>
      </c>
      <c r="E132" s="193" t="s">
        <v>460</v>
      </c>
      <c r="F132" s="525" t="s">
        <v>291</v>
      </c>
      <c r="G132" s="91" t="s">
        <v>397</v>
      </c>
      <c r="H132" s="241"/>
      <c r="I132" s="350" t="str">
        <f t="shared" si="4"/>
        <v>X</v>
      </c>
      <c r="J132" s="92">
        <v>2</v>
      </c>
      <c r="K132" s="351"/>
      <c r="L132" s="350" t="str">
        <f t="shared" si="5"/>
        <v>ES</v>
      </c>
      <c r="M132" s="279"/>
      <c r="N132" s="92"/>
      <c r="O132" s="92">
        <v>3</v>
      </c>
      <c r="P132" s="92">
        <v>3</v>
      </c>
      <c r="Q132" s="93" t="s">
        <v>293</v>
      </c>
      <c r="T132" s="1" t="s">
        <v>548</v>
      </c>
      <c r="W132" s="1" t="s">
        <v>548</v>
      </c>
      <c r="X132" s="1" t="s">
        <v>548</v>
      </c>
      <c r="Z132" s="1" t="s">
        <v>548</v>
      </c>
      <c r="AF132" s="1" t="s">
        <v>548</v>
      </c>
      <c r="AH132" s="1" t="s">
        <v>548</v>
      </c>
      <c r="AJ132" s="1" t="s">
        <v>548</v>
      </c>
      <c r="AN132" s="1" t="s">
        <v>548</v>
      </c>
      <c r="AQ132" s="1" t="s">
        <v>548</v>
      </c>
      <c r="AR132" s="1" t="s">
        <v>548</v>
      </c>
      <c r="AS132" s="1" t="s">
        <v>548</v>
      </c>
      <c r="AZ132" s="1" t="s">
        <v>548</v>
      </c>
      <c r="BC132" s="1" t="s">
        <v>548</v>
      </c>
      <c r="BH132" s="1" t="s">
        <v>548</v>
      </c>
      <c r="BK132" s="1" t="s">
        <v>548</v>
      </c>
    </row>
    <row r="133" spans="1:64" x14ac:dyDescent="0.25">
      <c r="A133" s="4" t="s">
        <v>512</v>
      </c>
      <c r="B133" s="537"/>
      <c r="C133" s="187" t="s">
        <v>488</v>
      </c>
      <c r="D133" s="540"/>
      <c r="E133" s="194" t="s">
        <v>460</v>
      </c>
      <c r="F133" s="526"/>
      <c r="G133" s="94" t="s">
        <v>398</v>
      </c>
      <c r="H133" s="242"/>
      <c r="I133" s="352" t="str">
        <f t="shared" si="4"/>
        <v/>
      </c>
      <c r="J133" s="95"/>
      <c r="K133" s="353"/>
      <c r="L133" s="352" t="str">
        <f t="shared" si="5"/>
        <v>ES</v>
      </c>
      <c r="M133" s="280"/>
      <c r="N133" s="95"/>
      <c r="O133" s="95"/>
      <c r="P133" s="95">
        <v>2</v>
      </c>
      <c r="Q133" s="96" t="s">
        <v>294</v>
      </c>
      <c r="T133" s="1" t="s">
        <v>548</v>
      </c>
      <c r="W133" s="1" t="s">
        <v>548</v>
      </c>
      <c r="X133" s="1" t="s">
        <v>548</v>
      </c>
      <c r="Z133" s="1" t="s">
        <v>548</v>
      </c>
      <c r="AF133" s="1" t="s">
        <v>548</v>
      </c>
      <c r="AH133" s="1" t="s">
        <v>548</v>
      </c>
      <c r="AJ133" s="1" t="s">
        <v>548</v>
      </c>
      <c r="AN133" s="1" t="s">
        <v>548</v>
      </c>
      <c r="AQ133" s="1" t="s">
        <v>548</v>
      </c>
      <c r="AR133" s="1" t="s">
        <v>548</v>
      </c>
      <c r="AS133" s="1" t="s">
        <v>548</v>
      </c>
      <c r="AZ133" s="1" t="s">
        <v>548</v>
      </c>
      <c r="BC133" s="1" t="s">
        <v>548</v>
      </c>
      <c r="BH133" s="1" t="s">
        <v>548</v>
      </c>
      <c r="BK133" s="1" t="s">
        <v>548</v>
      </c>
    </row>
    <row r="134" spans="1:64" ht="30" x14ac:dyDescent="0.25">
      <c r="A134" s="4" t="s">
        <v>512</v>
      </c>
      <c r="B134" s="537"/>
      <c r="C134" s="187" t="s">
        <v>488</v>
      </c>
      <c r="D134" s="540"/>
      <c r="E134" s="194" t="s">
        <v>460</v>
      </c>
      <c r="F134" s="526"/>
      <c r="G134" s="94" t="s">
        <v>399</v>
      </c>
      <c r="H134" s="242" t="s">
        <v>292</v>
      </c>
      <c r="I134" s="352" t="str">
        <f t="shared" si="4"/>
        <v/>
      </c>
      <c r="J134" s="95"/>
      <c r="K134" s="353"/>
      <c r="L134" s="352" t="str">
        <f t="shared" si="5"/>
        <v>ES</v>
      </c>
      <c r="M134" s="280"/>
      <c r="N134" s="95"/>
      <c r="O134" s="95"/>
      <c r="P134" s="95">
        <v>2</v>
      </c>
      <c r="Q134" s="96" t="s">
        <v>295</v>
      </c>
      <c r="T134" s="1" t="s">
        <v>548</v>
      </c>
      <c r="W134" s="1" t="s">
        <v>548</v>
      </c>
      <c r="X134" s="1" t="s">
        <v>548</v>
      </c>
      <c r="Z134" s="1" t="s">
        <v>548</v>
      </c>
      <c r="AF134" s="1" t="s">
        <v>548</v>
      </c>
      <c r="AH134" s="1" t="s">
        <v>548</v>
      </c>
      <c r="AJ134" s="1" t="s">
        <v>548</v>
      </c>
      <c r="AN134" s="1" t="s">
        <v>548</v>
      </c>
      <c r="AQ134" s="1" t="s">
        <v>548</v>
      </c>
      <c r="AR134" s="1" t="s">
        <v>548</v>
      </c>
      <c r="AS134" s="1" t="s">
        <v>548</v>
      </c>
      <c r="AZ134" s="1" t="s">
        <v>548</v>
      </c>
      <c r="BC134" s="1" t="s">
        <v>548</v>
      </c>
      <c r="BH134" s="1" t="s">
        <v>548</v>
      </c>
      <c r="BK134" s="1" t="s">
        <v>548</v>
      </c>
    </row>
    <row r="135" spans="1:64" ht="15.75" thickBot="1" x14ac:dyDescent="0.3">
      <c r="A135" s="4" t="s">
        <v>512</v>
      </c>
      <c r="B135" s="537"/>
      <c r="C135" s="187" t="s">
        <v>488</v>
      </c>
      <c r="D135" s="540"/>
      <c r="E135" s="195" t="s">
        <v>460</v>
      </c>
      <c r="F135" s="527"/>
      <c r="G135" s="97" t="s">
        <v>400</v>
      </c>
      <c r="H135" s="243"/>
      <c r="I135" s="354" t="str">
        <f t="shared" si="4"/>
        <v/>
      </c>
      <c r="J135" s="98"/>
      <c r="K135" s="355"/>
      <c r="L135" s="354" t="str">
        <f t="shared" si="5"/>
        <v>ES</v>
      </c>
      <c r="M135" s="281"/>
      <c r="N135" s="98"/>
      <c r="O135" s="98">
        <v>2</v>
      </c>
      <c r="P135" s="98">
        <v>2</v>
      </c>
      <c r="Q135" s="99" t="s">
        <v>296</v>
      </c>
      <c r="T135" s="1" t="s">
        <v>548</v>
      </c>
      <c r="W135" s="1" t="s">
        <v>548</v>
      </c>
      <c r="X135" s="1" t="s">
        <v>548</v>
      </c>
      <c r="Z135" s="1" t="s">
        <v>548</v>
      </c>
      <c r="AF135" s="1" t="s">
        <v>548</v>
      </c>
      <c r="AH135" s="1" t="s">
        <v>548</v>
      </c>
      <c r="AJ135" s="1" t="s">
        <v>548</v>
      </c>
      <c r="AN135" s="1" t="s">
        <v>548</v>
      </c>
      <c r="AQ135" s="1" t="s">
        <v>548</v>
      </c>
      <c r="AR135" s="1" t="s">
        <v>548</v>
      </c>
      <c r="AS135" s="1" t="s">
        <v>548</v>
      </c>
      <c r="AZ135" s="1" t="s">
        <v>548</v>
      </c>
      <c r="BC135" s="1" t="s">
        <v>548</v>
      </c>
      <c r="BH135" s="1" t="s">
        <v>548</v>
      </c>
      <c r="BK135" s="1" t="s">
        <v>548</v>
      </c>
    </row>
    <row r="136" spans="1:64" x14ac:dyDescent="0.25">
      <c r="A136" s="4" t="s">
        <v>512</v>
      </c>
      <c r="B136" s="537"/>
      <c r="C136" s="187" t="s">
        <v>488</v>
      </c>
      <c r="D136" s="540"/>
      <c r="E136" s="193" t="s">
        <v>461</v>
      </c>
      <c r="F136" s="525" t="s">
        <v>297</v>
      </c>
      <c r="G136" s="91" t="s">
        <v>401</v>
      </c>
      <c r="H136" s="241"/>
      <c r="I136" s="350" t="str">
        <f t="shared" si="4"/>
        <v>X</v>
      </c>
      <c r="J136" s="92">
        <v>2</v>
      </c>
      <c r="K136" s="351"/>
      <c r="L136" s="350" t="str">
        <f t="shared" si="5"/>
        <v>ES</v>
      </c>
      <c r="M136" s="279"/>
      <c r="N136" s="92"/>
      <c r="O136" s="92"/>
      <c r="P136" s="92">
        <v>3</v>
      </c>
      <c r="Q136" s="93" t="s">
        <v>298</v>
      </c>
      <c r="T136" s="1" t="s">
        <v>548</v>
      </c>
      <c r="W136" s="1" t="s">
        <v>548</v>
      </c>
      <c r="X136" s="1" t="s">
        <v>548</v>
      </c>
      <c r="Z136" s="1" t="s">
        <v>548</v>
      </c>
      <c r="AF136" s="1" t="s">
        <v>548</v>
      </c>
      <c r="AH136" s="1" t="s">
        <v>548</v>
      </c>
      <c r="AJ136" s="1" t="s">
        <v>548</v>
      </c>
      <c r="AN136" s="1" t="s">
        <v>548</v>
      </c>
      <c r="AQ136" s="1" t="s">
        <v>548</v>
      </c>
      <c r="AR136" s="1" t="s">
        <v>548</v>
      </c>
      <c r="AS136" s="1" t="s">
        <v>548</v>
      </c>
      <c r="AZ136" s="1" t="s">
        <v>548</v>
      </c>
      <c r="BC136" s="1" t="s">
        <v>548</v>
      </c>
      <c r="BH136" s="1" t="s">
        <v>548</v>
      </c>
      <c r="BK136" s="1" t="s">
        <v>548</v>
      </c>
    </row>
    <row r="137" spans="1:64" ht="30.75" thickBot="1" x14ac:dyDescent="0.3">
      <c r="A137" s="4" t="s">
        <v>512</v>
      </c>
      <c r="B137" s="537"/>
      <c r="C137" s="187" t="s">
        <v>488</v>
      </c>
      <c r="D137" s="540"/>
      <c r="E137" s="195" t="s">
        <v>461</v>
      </c>
      <c r="F137" s="527"/>
      <c r="G137" s="97" t="s">
        <v>402</v>
      </c>
      <c r="H137" s="243"/>
      <c r="I137" s="354" t="str">
        <f t="shared" si="4"/>
        <v/>
      </c>
      <c r="J137" s="98"/>
      <c r="K137" s="355"/>
      <c r="L137" s="354" t="str">
        <f t="shared" si="5"/>
        <v>ES</v>
      </c>
      <c r="M137" s="281"/>
      <c r="N137" s="98"/>
      <c r="O137" s="98"/>
      <c r="P137" s="98">
        <v>2</v>
      </c>
      <c r="Q137" s="99" t="s">
        <v>299</v>
      </c>
      <c r="T137" s="1" t="s">
        <v>548</v>
      </c>
      <c r="W137" s="1" t="s">
        <v>548</v>
      </c>
      <c r="X137" s="1" t="s">
        <v>548</v>
      </c>
      <c r="Z137" s="1" t="s">
        <v>548</v>
      </c>
      <c r="AF137" s="1" t="s">
        <v>548</v>
      </c>
      <c r="AH137" s="1" t="s">
        <v>548</v>
      </c>
      <c r="AJ137" s="1" t="s">
        <v>548</v>
      </c>
      <c r="AN137" s="1" t="s">
        <v>548</v>
      </c>
      <c r="AQ137" s="1" t="s">
        <v>548</v>
      </c>
      <c r="AR137" s="1" t="s">
        <v>548</v>
      </c>
      <c r="AS137" s="1" t="s">
        <v>548</v>
      </c>
      <c r="AZ137" s="1" t="s">
        <v>548</v>
      </c>
      <c r="BC137" s="1" t="s">
        <v>548</v>
      </c>
      <c r="BH137" s="1" t="s">
        <v>548</v>
      </c>
      <c r="BK137" s="1" t="s">
        <v>548</v>
      </c>
    </row>
    <row r="138" spans="1:64" x14ac:dyDescent="0.25">
      <c r="A138" s="4" t="s">
        <v>512</v>
      </c>
      <c r="B138" s="537"/>
      <c r="C138" s="187" t="s">
        <v>488</v>
      </c>
      <c r="D138" s="540"/>
      <c r="E138" s="193" t="s">
        <v>462</v>
      </c>
      <c r="F138" s="525" t="s">
        <v>300</v>
      </c>
      <c r="G138" s="91" t="s">
        <v>403</v>
      </c>
      <c r="H138" s="241"/>
      <c r="I138" s="350" t="str">
        <f t="shared" si="4"/>
        <v/>
      </c>
      <c r="J138" s="92"/>
      <c r="K138" s="351"/>
      <c r="L138" s="350" t="str">
        <f t="shared" si="5"/>
        <v>ES</v>
      </c>
      <c r="M138" s="279"/>
      <c r="N138" s="92"/>
      <c r="O138" s="92">
        <v>2</v>
      </c>
      <c r="P138" s="92">
        <v>3</v>
      </c>
      <c r="Q138" s="93" t="s">
        <v>301</v>
      </c>
      <c r="T138" s="1" t="s">
        <v>548</v>
      </c>
      <c r="W138" s="1" t="s">
        <v>548</v>
      </c>
      <c r="X138" s="1" t="s">
        <v>548</v>
      </c>
      <c r="Z138" s="1" t="s">
        <v>548</v>
      </c>
      <c r="AF138" s="1" t="s">
        <v>548</v>
      </c>
      <c r="AH138" s="1" t="s">
        <v>548</v>
      </c>
      <c r="AJ138" s="1" t="s">
        <v>548</v>
      </c>
      <c r="AN138" s="1" t="s">
        <v>548</v>
      </c>
      <c r="AQ138" s="1" t="s">
        <v>548</v>
      </c>
      <c r="AR138" s="1" t="s">
        <v>548</v>
      </c>
      <c r="AS138" s="1" t="s">
        <v>548</v>
      </c>
      <c r="AZ138" s="1" t="s">
        <v>548</v>
      </c>
      <c r="BC138" s="1" t="s">
        <v>548</v>
      </c>
      <c r="BH138" s="1" t="s">
        <v>548</v>
      </c>
      <c r="BK138" s="1" t="s">
        <v>548</v>
      </c>
    </row>
    <row r="139" spans="1:64" x14ac:dyDescent="0.25">
      <c r="A139" s="4" t="s">
        <v>512</v>
      </c>
      <c r="B139" s="537"/>
      <c r="C139" s="187" t="s">
        <v>488</v>
      </c>
      <c r="D139" s="540"/>
      <c r="E139" s="194" t="s">
        <v>462</v>
      </c>
      <c r="F139" s="526"/>
      <c r="G139" s="94" t="s">
        <v>404</v>
      </c>
      <c r="H139" s="242"/>
      <c r="I139" s="352" t="str">
        <f t="shared" si="4"/>
        <v/>
      </c>
      <c r="J139" s="95"/>
      <c r="K139" s="353"/>
      <c r="L139" s="352" t="str">
        <f t="shared" si="5"/>
        <v>ES</v>
      </c>
      <c r="M139" s="280"/>
      <c r="N139" s="95"/>
      <c r="O139" s="95">
        <v>2</v>
      </c>
      <c r="P139" s="95">
        <v>3</v>
      </c>
      <c r="Q139" s="96" t="s">
        <v>302</v>
      </c>
      <c r="T139" s="1" t="s">
        <v>548</v>
      </c>
      <c r="W139" s="1" t="s">
        <v>548</v>
      </c>
      <c r="X139" s="1" t="s">
        <v>548</v>
      </c>
      <c r="Z139" s="1" t="s">
        <v>548</v>
      </c>
      <c r="AF139" s="1" t="s">
        <v>548</v>
      </c>
      <c r="AH139" s="1" t="s">
        <v>548</v>
      </c>
      <c r="AJ139" s="1" t="s">
        <v>548</v>
      </c>
      <c r="AN139" s="1" t="s">
        <v>548</v>
      </c>
      <c r="AQ139" s="1" t="s">
        <v>548</v>
      </c>
      <c r="AR139" s="1" t="s">
        <v>548</v>
      </c>
      <c r="AS139" s="1" t="s">
        <v>548</v>
      </c>
      <c r="AZ139" s="1" t="s">
        <v>548</v>
      </c>
      <c r="BC139" s="1" t="s">
        <v>548</v>
      </c>
      <c r="BH139" s="1" t="s">
        <v>548</v>
      </c>
      <c r="BK139" s="1" t="s">
        <v>548</v>
      </c>
    </row>
    <row r="140" spans="1:64" ht="30.75" thickBot="1" x14ac:dyDescent="0.3">
      <c r="A140" s="4" t="s">
        <v>512</v>
      </c>
      <c r="B140" s="537"/>
      <c r="C140" s="187" t="s">
        <v>488</v>
      </c>
      <c r="D140" s="540"/>
      <c r="E140" s="195" t="s">
        <v>462</v>
      </c>
      <c r="F140" s="527"/>
      <c r="G140" s="97" t="s">
        <v>405</v>
      </c>
      <c r="H140" s="243"/>
      <c r="I140" s="354" t="str">
        <f t="shared" si="4"/>
        <v/>
      </c>
      <c r="J140" s="98"/>
      <c r="K140" s="355"/>
      <c r="L140" s="354" t="str">
        <f t="shared" si="5"/>
        <v>ES</v>
      </c>
      <c r="M140" s="281"/>
      <c r="N140" s="98"/>
      <c r="O140" s="98">
        <v>2</v>
      </c>
      <c r="P140" s="98">
        <v>3</v>
      </c>
      <c r="Q140" s="99" t="s">
        <v>303</v>
      </c>
      <c r="T140" s="1" t="s">
        <v>548</v>
      </c>
      <c r="W140" s="1" t="s">
        <v>548</v>
      </c>
      <c r="X140" s="1" t="s">
        <v>548</v>
      </c>
      <c r="Z140" s="1" t="s">
        <v>548</v>
      </c>
      <c r="AF140" s="1" t="s">
        <v>548</v>
      </c>
      <c r="AH140" s="1" t="s">
        <v>548</v>
      </c>
      <c r="AJ140" s="1" t="s">
        <v>548</v>
      </c>
      <c r="AN140" s="1" t="s">
        <v>548</v>
      </c>
      <c r="AQ140" s="1" t="s">
        <v>548</v>
      </c>
      <c r="AR140" s="1" t="s">
        <v>548</v>
      </c>
      <c r="AS140" s="1" t="s">
        <v>548</v>
      </c>
      <c r="AZ140" s="1" t="s">
        <v>548</v>
      </c>
      <c r="BC140" s="1" t="s">
        <v>548</v>
      </c>
      <c r="BH140" s="1" t="s">
        <v>548</v>
      </c>
      <c r="BK140" s="1" t="s">
        <v>548</v>
      </c>
    </row>
    <row r="141" spans="1:64" x14ac:dyDescent="0.25">
      <c r="A141" s="4" t="s">
        <v>512</v>
      </c>
      <c r="B141" s="537"/>
      <c r="C141" s="187" t="s">
        <v>488</v>
      </c>
      <c r="D141" s="540"/>
      <c r="E141" s="193" t="s">
        <v>463</v>
      </c>
      <c r="F141" s="525" t="s">
        <v>304</v>
      </c>
      <c r="G141" s="91" t="s">
        <v>305</v>
      </c>
      <c r="H141" s="241"/>
      <c r="I141" s="350" t="str">
        <f t="shared" si="4"/>
        <v/>
      </c>
      <c r="J141" s="92"/>
      <c r="K141" s="351"/>
      <c r="L141" s="350" t="str">
        <f t="shared" si="5"/>
        <v>ES</v>
      </c>
      <c r="M141" s="279"/>
      <c r="N141" s="92"/>
      <c r="O141" s="92"/>
      <c r="P141" s="92">
        <v>3</v>
      </c>
      <c r="Q141" s="93" t="s">
        <v>308</v>
      </c>
      <c r="T141" s="1" t="s">
        <v>548</v>
      </c>
      <c r="W141" s="1" t="s">
        <v>548</v>
      </c>
      <c r="X141" s="1" t="s">
        <v>548</v>
      </c>
      <c r="Z141" s="1" t="s">
        <v>548</v>
      </c>
      <c r="AF141" s="1" t="s">
        <v>548</v>
      </c>
      <c r="AH141" s="1" t="s">
        <v>548</v>
      </c>
      <c r="AJ141" s="1" t="s">
        <v>548</v>
      </c>
      <c r="AN141" s="1" t="s">
        <v>548</v>
      </c>
      <c r="AQ141" s="1" t="s">
        <v>548</v>
      </c>
      <c r="AR141" s="1" t="s">
        <v>548</v>
      </c>
      <c r="AS141" s="1" t="s">
        <v>548</v>
      </c>
      <c r="AZ141" s="1" t="s">
        <v>548</v>
      </c>
      <c r="BC141" s="1" t="s">
        <v>548</v>
      </c>
      <c r="BH141" s="1" t="s">
        <v>548</v>
      </c>
      <c r="BK141" s="1" t="s">
        <v>548</v>
      </c>
    </row>
    <row r="142" spans="1:64" ht="30" x14ac:dyDescent="0.25">
      <c r="A142" s="4" t="s">
        <v>512</v>
      </c>
      <c r="B142" s="537"/>
      <c r="C142" s="187" t="s">
        <v>488</v>
      </c>
      <c r="D142" s="540"/>
      <c r="E142" s="194" t="s">
        <v>463</v>
      </c>
      <c r="F142" s="526"/>
      <c r="G142" s="94" t="s">
        <v>306</v>
      </c>
      <c r="H142" s="242"/>
      <c r="I142" s="352" t="str">
        <f t="shared" si="4"/>
        <v/>
      </c>
      <c r="J142" s="95"/>
      <c r="K142" s="353"/>
      <c r="L142" s="352" t="str">
        <f t="shared" si="5"/>
        <v>ES</v>
      </c>
      <c r="M142" s="280"/>
      <c r="N142" s="95"/>
      <c r="O142" s="95">
        <v>2</v>
      </c>
      <c r="P142" s="95">
        <v>3</v>
      </c>
      <c r="Q142" s="96" t="s">
        <v>309</v>
      </c>
      <c r="T142" s="1" t="s">
        <v>548</v>
      </c>
      <c r="W142" s="1" t="s">
        <v>548</v>
      </c>
      <c r="X142" s="1" t="s">
        <v>548</v>
      </c>
      <c r="Z142" s="1" t="s">
        <v>548</v>
      </c>
      <c r="AF142" s="1" t="s">
        <v>548</v>
      </c>
      <c r="AH142" s="1" t="s">
        <v>548</v>
      </c>
      <c r="AJ142" s="1" t="s">
        <v>548</v>
      </c>
      <c r="AN142" s="1" t="s">
        <v>548</v>
      </c>
      <c r="AQ142" s="1" t="s">
        <v>548</v>
      </c>
      <c r="AR142" s="1" t="s">
        <v>548</v>
      </c>
      <c r="AS142" s="1" t="s">
        <v>548</v>
      </c>
      <c r="AZ142" s="1" t="s">
        <v>548</v>
      </c>
      <c r="BC142" s="1" t="s">
        <v>548</v>
      </c>
      <c r="BH142" s="1" t="s">
        <v>548</v>
      </c>
      <c r="BK142" s="1" t="s">
        <v>548</v>
      </c>
    </row>
    <row r="143" spans="1:64" ht="30.75" thickBot="1" x14ac:dyDescent="0.3">
      <c r="A143" s="4" t="s">
        <v>512</v>
      </c>
      <c r="B143" s="538"/>
      <c r="C143" s="188" t="s">
        <v>488</v>
      </c>
      <c r="D143" s="541"/>
      <c r="E143" s="195" t="s">
        <v>463</v>
      </c>
      <c r="F143" s="527"/>
      <c r="G143" s="97" t="s">
        <v>307</v>
      </c>
      <c r="H143" s="243"/>
      <c r="I143" s="354" t="str">
        <f t="shared" si="4"/>
        <v/>
      </c>
      <c r="J143" s="98"/>
      <c r="K143" s="355"/>
      <c r="L143" s="354" t="str">
        <f t="shared" si="5"/>
        <v>ES</v>
      </c>
      <c r="M143" s="281"/>
      <c r="N143" s="98"/>
      <c r="O143" s="98">
        <v>2</v>
      </c>
      <c r="P143" s="98">
        <v>3</v>
      </c>
      <c r="Q143" s="99" t="s">
        <v>310</v>
      </c>
      <c r="T143" s="1" t="s">
        <v>548</v>
      </c>
      <c r="W143" s="1" t="s">
        <v>548</v>
      </c>
      <c r="X143" s="1" t="s">
        <v>548</v>
      </c>
      <c r="Z143" s="1" t="s">
        <v>548</v>
      </c>
      <c r="AF143" s="1" t="s">
        <v>548</v>
      </c>
      <c r="AH143" s="1" t="s">
        <v>548</v>
      </c>
      <c r="AJ143" s="1" t="s">
        <v>548</v>
      </c>
      <c r="AN143" s="1" t="s">
        <v>548</v>
      </c>
      <c r="AQ143" s="1" t="s">
        <v>548</v>
      </c>
      <c r="AR143" s="1" t="s">
        <v>548</v>
      </c>
      <c r="AS143" s="1" t="s">
        <v>548</v>
      </c>
      <c r="AZ143" s="1" t="s">
        <v>548</v>
      </c>
      <c r="BC143" s="1" t="s">
        <v>548</v>
      </c>
      <c r="BH143" s="1" t="s">
        <v>548</v>
      </c>
      <c r="BK143" s="1" t="s">
        <v>548</v>
      </c>
    </row>
    <row r="144" spans="1:64" hidden="1" x14ac:dyDescent="0.25">
      <c r="A144" s="4" t="s">
        <v>513</v>
      </c>
      <c r="B144" s="533" t="s">
        <v>311</v>
      </c>
      <c r="C144" s="206" t="s">
        <v>489</v>
      </c>
      <c r="D144" s="531" t="s">
        <v>312</v>
      </c>
      <c r="E144" s="100" t="s">
        <v>469</v>
      </c>
      <c r="F144" s="531"/>
      <c r="G144" s="101" t="s">
        <v>313</v>
      </c>
      <c r="H144" s="244"/>
      <c r="I144" s="364" t="str">
        <f t="shared" si="4"/>
        <v>X</v>
      </c>
      <c r="J144" s="102">
        <v>2</v>
      </c>
      <c r="K144" s="365"/>
      <c r="L144" s="364" t="str">
        <f t="shared" si="5"/>
        <v>EC</v>
      </c>
      <c r="M144" s="286">
        <v>3</v>
      </c>
      <c r="N144" s="102">
        <v>3</v>
      </c>
      <c r="O144" s="102">
        <v>3</v>
      </c>
      <c r="P144" s="102">
        <v>3</v>
      </c>
      <c r="Q144" s="103" t="s">
        <v>316</v>
      </c>
      <c r="AO144" s="1" t="s">
        <v>548</v>
      </c>
      <c r="AR144" s="1" t="s">
        <v>548</v>
      </c>
      <c r="BD144" s="1" t="s">
        <v>548</v>
      </c>
      <c r="BI144" s="1" t="s">
        <v>548</v>
      </c>
      <c r="BK144" s="1" t="s">
        <v>548</v>
      </c>
      <c r="BL144" s="1" t="s">
        <v>548</v>
      </c>
    </row>
    <row r="145" spans="1:64" ht="30" x14ac:dyDescent="0.25">
      <c r="A145" s="4" t="s">
        <v>513</v>
      </c>
      <c r="B145" s="534"/>
      <c r="C145" s="207" t="s">
        <v>489</v>
      </c>
      <c r="D145" s="542"/>
      <c r="E145" s="104" t="s">
        <v>469</v>
      </c>
      <c r="F145" s="542"/>
      <c r="G145" s="105" t="s">
        <v>314</v>
      </c>
      <c r="H145" s="245"/>
      <c r="I145" s="366" t="str">
        <f t="shared" si="4"/>
        <v/>
      </c>
      <c r="J145" s="106"/>
      <c r="K145" s="367"/>
      <c r="L145" s="366" t="str">
        <f t="shared" si="5"/>
        <v>ES</v>
      </c>
      <c r="M145" s="287"/>
      <c r="N145" s="106">
        <v>3</v>
      </c>
      <c r="O145" s="106"/>
      <c r="P145" s="106"/>
      <c r="Q145" s="107" t="s">
        <v>317</v>
      </c>
      <c r="AO145" s="1" t="s">
        <v>548</v>
      </c>
      <c r="AR145" s="1" t="s">
        <v>548</v>
      </c>
      <c r="BD145" s="1" t="s">
        <v>548</v>
      </c>
      <c r="BI145" s="1" t="s">
        <v>548</v>
      </c>
      <c r="BK145" s="1" t="s">
        <v>548</v>
      </c>
      <c r="BL145" s="1" t="s">
        <v>548</v>
      </c>
    </row>
    <row r="146" spans="1:64" ht="15.75" thickBot="1" x14ac:dyDescent="0.3">
      <c r="A146" s="4" t="s">
        <v>513</v>
      </c>
      <c r="B146" s="534"/>
      <c r="C146" s="208" t="s">
        <v>489</v>
      </c>
      <c r="D146" s="532"/>
      <c r="E146" s="108" t="s">
        <v>469</v>
      </c>
      <c r="F146" s="532"/>
      <c r="G146" s="109" t="s">
        <v>315</v>
      </c>
      <c r="H146" s="246"/>
      <c r="I146" s="368" t="str">
        <f t="shared" si="4"/>
        <v/>
      </c>
      <c r="J146" s="110"/>
      <c r="K146" s="369"/>
      <c r="L146" s="368" t="str">
        <f t="shared" si="5"/>
        <v>ES</v>
      </c>
      <c r="M146" s="288"/>
      <c r="N146" s="110"/>
      <c r="O146" s="110"/>
      <c r="P146" s="110">
        <v>2</v>
      </c>
      <c r="Q146" s="111" t="s">
        <v>318</v>
      </c>
      <c r="AO146" s="1" t="s">
        <v>548</v>
      </c>
      <c r="AR146" s="1" t="s">
        <v>548</v>
      </c>
      <c r="BD146" s="1" t="s">
        <v>548</v>
      </c>
      <c r="BI146" s="1" t="s">
        <v>548</v>
      </c>
      <c r="BK146" s="1" t="s">
        <v>548</v>
      </c>
      <c r="BL146" s="1" t="s">
        <v>548</v>
      </c>
    </row>
    <row r="147" spans="1:64" ht="30" hidden="1" x14ac:dyDescent="0.25">
      <c r="A147" s="4" t="s">
        <v>513</v>
      </c>
      <c r="B147" s="534"/>
      <c r="C147" s="209" t="s">
        <v>490</v>
      </c>
      <c r="D147" s="543" t="s">
        <v>319</v>
      </c>
      <c r="E147" s="52" t="s">
        <v>470</v>
      </c>
      <c r="F147" s="543"/>
      <c r="G147" s="53" t="s">
        <v>406</v>
      </c>
      <c r="H147" s="247" t="s">
        <v>320</v>
      </c>
      <c r="I147" s="370" t="str">
        <f t="shared" si="4"/>
        <v>X</v>
      </c>
      <c r="J147" s="54"/>
      <c r="K147" s="371">
        <v>3</v>
      </c>
      <c r="L147" s="370" t="str">
        <f t="shared" si="5"/>
        <v>Vu en 1ère</v>
      </c>
      <c r="M147" s="289"/>
      <c r="N147" s="54"/>
      <c r="O147" s="54"/>
      <c r="P147" s="54"/>
      <c r="Q147" s="55" t="s">
        <v>321</v>
      </c>
      <c r="Z147" s="1" t="s">
        <v>548</v>
      </c>
      <c r="AC147" s="1" t="s">
        <v>548</v>
      </c>
      <c r="AH147" s="1" t="s">
        <v>548</v>
      </c>
      <c r="AK147" s="1" t="s">
        <v>548</v>
      </c>
      <c r="AL147" s="1" t="s">
        <v>548</v>
      </c>
      <c r="AM147" s="1" t="s">
        <v>548</v>
      </c>
      <c r="AN147" s="1" t="s">
        <v>548</v>
      </c>
      <c r="AQ147" s="1" t="s">
        <v>548</v>
      </c>
      <c r="AR147" s="1" t="s">
        <v>548</v>
      </c>
      <c r="BD147" s="1" t="s">
        <v>548</v>
      </c>
      <c r="BE147" s="1" t="s">
        <v>548</v>
      </c>
      <c r="BF147" s="1" t="s">
        <v>548</v>
      </c>
      <c r="BG147" s="1" t="s">
        <v>548</v>
      </c>
      <c r="BH147" s="1" t="s">
        <v>548</v>
      </c>
      <c r="BI147" s="1" t="s">
        <v>548</v>
      </c>
      <c r="BK147" s="1" t="s">
        <v>548</v>
      </c>
      <c r="BL147" s="1" t="s">
        <v>548</v>
      </c>
    </row>
    <row r="148" spans="1:64" ht="75" x14ac:dyDescent="0.25">
      <c r="A148" s="4" t="s">
        <v>513</v>
      </c>
      <c r="B148" s="534"/>
      <c r="C148" s="210" t="s">
        <v>490</v>
      </c>
      <c r="D148" s="544"/>
      <c r="E148" s="49" t="s">
        <v>470</v>
      </c>
      <c r="F148" s="544"/>
      <c r="G148" s="50" t="s">
        <v>407</v>
      </c>
      <c r="H148" s="248" t="s">
        <v>325</v>
      </c>
      <c r="I148" s="372" t="str">
        <f t="shared" si="4"/>
        <v/>
      </c>
      <c r="J148" s="51"/>
      <c r="K148" s="373"/>
      <c r="L148" s="372" t="str">
        <f t="shared" si="5"/>
        <v>ES</v>
      </c>
      <c r="M148" s="290"/>
      <c r="N148" s="51">
        <v>3</v>
      </c>
      <c r="O148" s="51"/>
      <c r="P148" s="51"/>
      <c r="Q148" s="56" t="s">
        <v>326</v>
      </c>
      <c r="Z148" s="1" t="s">
        <v>548</v>
      </c>
      <c r="AC148" s="1" t="s">
        <v>548</v>
      </c>
      <c r="AH148" s="1" t="s">
        <v>548</v>
      </c>
      <c r="AK148" s="1" t="s">
        <v>548</v>
      </c>
      <c r="AL148" s="1" t="s">
        <v>548</v>
      </c>
      <c r="AM148" s="1" t="s">
        <v>548</v>
      </c>
      <c r="AN148" s="1" t="s">
        <v>548</v>
      </c>
      <c r="AQ148" s="1" t="s">
        <v>548</v>
      </c>
      <c r="AR148" s="1" t="s">
        <v>548</v>
      </c>
      <c r="BD148" s="1" t="s">
        <v>548</v>
      </c>
      <c r="BE148" s="1" t="s">
        <v>548</v>
      </c>
      <c r="BF148" s="1" t="s">
        <v>548</v>
      </c>
      <c r="BG148" s="1" t="s">
        <v>548</v>
      </c>
      <c r="BH148" s="1" t="s">
        <v>548</v>
      </c>
      <c r="BI148" s="1" t="s">
        <v>548</v>
      </c>
      <c r="BK148" s="1" t="s">
        <v>548</v>
      </c>
      <c r="BL148" s="1" t="s">
        <v>548</v>
      </c>
    </row>
    <row r="149" spans="1:64" ht="45" x14ac:dyDescent="0.25">
      <c r="A149" s="4" t="s">
        <v>513</v>
      </c>
      <c r="B149" s="534"/>
      <c r="C149" s="210" t="s">
        <v>490</v>
      </c>
      <c r="D149" s="544"/>
      <c r="E149" s="49" t="s">
        <v>470</v>
      </c>
      <c r="F149" s="544"/>
      <c r="G149" s="50" t="s">
        <v>322</v>
      </c>
      <c r="H149" s="248" t="s">
        <v>325</v>
      </c>
      <c r="I149" s="372" t="str">
        <f t="shared" si="4"/>
        <v>X</v>
      </c>
      <c r="J149" s="51"/>
      <c r="K149" s="373">
        <v>2</v>
      </c>
      <c r="L149" s="372" t="str">
        <f t="shared" si="5"/>
        <v>ES</v>
      </c>
      <c r="M149" s="290">
        <v>3</v>
      </c>
      <c r="N149" s="51">
        <v>3</v>
      </c>
      <c r="O149" s="51"/>
      <c r="P149" s="51"/>
      <c r="Q149" s="56" t="s">
        <v>327</v>
      </c>
      <c r="Z149" s="1" t="s">
        <v>548</v>
      </c>
      <c r="AC149" s="1" t="s">
        <v>548</v>
      </c>
      <c r="AH149" s="1" t="s">
        <v>548</v>
      </c>
      <c r="AK149" s="1" t="s">
        <v>548</v>
      </c>
      <c r="AL149" s="1" t="s">
        <v>548</v>
      </c>
      <c r="AM149" s="1" t="s">
        <v>548</v>
      </c>
      <c r="AN149" s="1" t="s">
        <v>548</v>
      </c>
      <c r="AQ149" s="1" t="s">
        <v>548</v>
      </c>
      <c r="AR149" s="1" t="s">
        <v>548</v>
      </c>
      <c r="BD149" s="1" t="s">
        <v>548</v>
      </c>
      <c r="BE149" s="1" t="s">
        <v>548</v>
      </c>
      <c r="BF149" s="1" t="s">
        <v>548</v>
      </c>
      <c r="BG149" s="1" t="s">
        <v>548</v>
      </c>
      <c r="BH149" s="1" t="s">
        <v>548</v>
      </c>
      <c r="BI149" s="1" t="s">
        <v>548</v>
      </c>
      <c r="BK149" s="1" t="s">
        <v>548</v>
      </c>
      <c r="BL149" s="1" t="s">
        <v>548</v>
      </c>
    </row>
    <row r="150" spans="1:64" ht="30" x14ac:dyDescent="0.25">
      <c r="A150" s="4" t="s">
        <v>513</v>
      </c>
      <c r="B150" s="534"/>
      <c r="C150" s="210" t="s">
        <v>490</v>
      </c>
      <c r="D150" s="544"/>
      <c r="E150" s="49" t="s">
        <v>470</v>
      </c>
      <c r="F150" s="544"/>
      <c r="G150" s="50" t="s">
        <v>323</v>
      </c>
      <c r="H150" s="248"/>
      <c r="I150" s="372" t="str">
        <f t="shared" si="4"/>
        <v>X</v>
      </c>
      <c r="J150" s="51"/>
      <c r="K150" s="373">
        <v>2</v>
      </c>
      <c r="L150" s="372" t="str">
        <f t="shared" si="5"/>
        <v>ES</v>
      </c>
      <c r="M150" s="290"/>
      <c r="N150" s="51"/>
      <c r="O150" s="51">
        <v>3</v>
      </c>
      <c r="P150" s="51"/>
      <c r="Q150" s="56" t="s">
        <v>328</v>
      </c>
      <c r="Z150" s="1" t="s">
        <v>548</v>
      </c>
      <c r="AC150" s="1" t="s">
        <v>548</v>
      </c>
      <c r="AH150" s="1" t="s">
        <v>548</v>
      </c>
      <c r="AK150" s="1" t="s">
        <v>548</v>
      </c>
      <c r="AL150" s="1" t="s">
        <v>548</v>
      </c>
      <c r="AM150" s="1" t="s">
        <v>548</v>
      </c>
      <c r="AN150" s="1" t="s">
        <v>548</v>
      </c>
      <c r="AQ150" s="1" t="s">
        <v>548</v>
      </c>
      <c r="AR150" s="1" t="s">
        <v>548</v>
      </c>
      <c r="BD150" s="1" t="s">
        <v>548</v>
      </c>
      <c r="BE150" s="1" t="s">
        <v>548</v>
      </c>
      <c r="BF150" s="1" t="s">
        <v>548</v>
      </c>
      <c r="BG150" s="1" t="s">
        <v>548</v>
      </c>
      <c r="BH150" s="1" t="s">
        <v>548</v>
      </c>
      <c r="BI150" s="1" t="s">
        <v>548</v>
      </c>
      <c r="BK150" s="1" t="s">
        <v>548</v>
      </c>
      <c r="BL150" s="1" t="s">
        <v>548</v>
      </c>
    </row>
    <row r="151" spans="1:64" ht="30.75" thickBot="1" x14ac:dyDescent="0.3">
      <c r="A151" s="4" t="s">
        <v>513</v>
      </c>
      <c r="B151" s="534"/>
      <c r="C151" s="211" t="s">
        <v>490</v>
      </c>
      <c r="D151" s="545"/>
      <c r="E151" s="57" t="s">
        <v>470</v>
      </c>
      <c r="F151" s="545"/>
      <c r="G151" s="58" t="s">
        <v>324</v>
      </c>
      <c r="H151" s="249"/>
      <c r="I151" s="374" t="str">
        <f t="shared" si="4"/>
        <v>X</v>
      </c>
      <c r="J151" s="59"/>
      <c r="K151" s="375">
        <v>2</v>
      </c>
      <c r="L151" s="374" t="str">
        <f t="shared" si="5"/>
        <v>ES</v>
      </c>
      <c r="M151" s="291"/>
      <c r="N151" s="59"/>
      <c r="O151" s="59"/>
      <c r="P151" s="59">
        <v>3</v>
      </c>
      <c r="Q151" s="60" t="s">
        <v>329</v>
      </c>
      <c r="Z151" s="1" t="s">
        <v>548</v>
      </c>
      <c r="AC151" s="1" t="s">
        <v>548</v>
      </c>
      <c r="AH151" s="1" t="s">
        <v>548</v>
      </c>
      <c r="AK151" s="1" t="s">
        <v>548</v>
      </c>
      <c r="AL151" s="1" t="s">
        <v>548</v>
      </c>
      <c r="AM151" s="1" t="s">
        <v>548</v>
      </c>
      <c r="AN151" s="1" t="s">
        <v>548</v>
      </c>
      <c r="AQ151" s="1" t="s">
        <v>548</v>
      </c>
      <c r="AR151" s="1" t="s">
        <v>548</v>
      </c>
      <c r="BD151" s="1" t="s">
        <v>548</v>
      </c>
      <c r="BE151" s="1" t="s">
        <v>548</v>
      </c>
      <c r="BF151" s="1" t="s">
        <v>548</v>
      </c>
      <c r="BG151" s="1" t="s">
        <v>548</v>
      </c>
      <c r="BH151" s="1" t="s">
        <v>548</v>
      </c>
      <c r="BI151" s="1" t="s">
        <v>548</v>
      </c>
      <c r="BK151" s="1" t="s">
        <v>548</v>
      </c>
      <c r="BL151" s="1" t="s">
        <v>548</v>
      </c>
    </row>
    <row r="152" spans="1:64" hidden="1" x14ac:dyDescent="0.25">
      <c r="A152" s="4" t="s">
        <v>513</v>
      </c>
      <c r="B152" s="534"/>
      <c r="C152" s="206" t="s">
        <v>491</v>
      </c>
      <c r="D152" s="531" t="s">
        <v>330</v>
      </c>
      <c r="E152" s="100" t="s">
        <v>471</v>
      </c>
      <c r="F152" s="531"/>
      <c r="G152" s="101" t="s">
        <v>408</v>
      </c>
      <c r="H152" s="244"/>
      <c r="I152" s="364" t="str">
        <f t="shared" si="4"/>
        <v>X</v>
      </c>
      <c r="J152" s="102">
        <v>2</v>
      </c>
      <c r="K152" s="365"/>
      <c r="L152" s="364" t="str">
        <f t="shared" si="5"/>
        <v>EC</v>
      </c>
      <c r="M152" s="286">
        <v>3</v>
      </c>
      <c r="N152" s="102">
        <v>3</v>
      </c>
      <c r="O152" s="102">
        <v>3</v>
      </c>
      <c r="P152" s="102">
        <v>3</v>
      </c>
      <c r="Q152" s="103" t="s">
        <v>332</v>
      </c>
      <c r="Y152" s="1" t="s">
        <v>548</v>
      </c>
      <c r="AO152" s="1" t="s">
        <v>548</v>
      </c>
      <c r="AU152" s="1" t="s">
        <v>548</v>
      </c>
      <c r="AV152" s="1" t="s">
        <v>548</v>
      </c>
      <c r="BD152" s="1" t="s">
        <v>548</v>
      </c>
      <c r="BE152" s="1" t="s">
        <v>548</v>
      </c>
      <c r="BF152" s="1" t="s">
        <v>548</v>
      </c>
      <c r="BG152" s="1" t="s">
        <v>548</v>
      </c>
      <c r="BH152" s="1" t="s">
        <v>548</v>
      </c>
      <c r="BL152" s="1" t="s">
        <v>548</v>
      </c>
    </row>
    <row r="153" spans="1:64" ht="45.75" hidden="1" thickBot="1" x14ac:dyDescent="0.3">
      <c r="A153" s="4" t="s">
        <v>513</v>
      </c>
      <c r="B153" s="535"/>
      <c r="C153" s="208" t="s">
        <v>491</v>
      </c>
      <c r="D153" s="532"/>
      <c r="E153" s="108" t="s">
        <v>471</v>
      </c>
      <c r="F153" s="532"/>
      <c r="G153" s="109" t="s">
        <v>409</v>
      </c>
      <c r="H153" s="246" t="s">
        <v>331</v>
      </c>
      <c r="I153" s="376" t="str">
        <f t="shared" si="4"/>
        <v>X</v>
      </c>
      <c r="J153" s="377">
        <v>2</v>
      </c>
      <c r="K153" s="378"/>
      <c r="L153" s="427" t="str">
        <f t="shared" si="5"/>
        <v>EC</v>
      </c>
      <c r="M153" s="288">
        <v>3</v>
      </c>
      <c r="N153" s="110">
        <v>3</v>
      </c>
      <c r="O153" s="110">
        <v>3</v>
      </c>
      <c r="P153" s="110">
        <v>3</v>
      </c>
      <c r="Q153" s="111" t="s">
        <v>333</v>
      </c>
      <c r="Y153" s="1" t="s">
        <v>548</v>
      </c>
      <c r="AO153" s="1" t="s">
        <v>548</v>
      </c>
      <c r="AU153" s="1" t="s">
        <v>548</v>
      </c>
      <c r="AV153" s="1" t="s">
        <v>548</v>
      </c>
      <c r="BD153" s="1" t="s">
        <v>548</v>
      </c>
      <c r="BE153" s="1" t="s">
        <v>548</v>
      </c>
      <c r="BF153" s="1" t="s">
        <v>548</v>
      </c>
      <c r="BG153" s="1" t="s">
        <v>548</v>
      </c>
      <c r="BH153" s="1" t="s">
        <v>548</v>
      </c>
      <c r="BL153" s="1" t="s">
        <v>548</v>
      </c>
    </row>
    <row r="154" spans="1:64" hidden="1" x14ac:dyDescent="0.25">
      <c r="B154" s="412"/>
      <c r="C154" s="412"/>
      <c r="D154" s="412"/>
      <c r="E154" s="413"/>
      <c r="F154" s="412"/>
      <c r="G154" s="414"/>
      <c r="H154" s="414"/>
      <c r="I154" s="412"/>
      <c r="J154" s="415"/>
      <c r="K154" s="415"/>
      <c r="L154" s="412"/>
      <c r="M154" s="415"/>
      <c r="N154" s="415"/>
      <c r="O154" s="415"/>
      <c r="P154" s="415"/>
      <c r="Q154" s="413"/>
    </row>
    <row r="155" spans="1:64" hidden="1" x14ac:dyDescent="0.25">
      <c r="R155" s="408" t="s">
        <v>523</v>
      </c>
      <c r="S155" s="408" t="s">
        <v>524</v>
      </c>
      <c r="T155" s="408" t="s">
        <v>525</v>
      </c>
      <c r="U155" s="408" t="s">
        <v>526</v>
      </c>
      <c r="V155" s="408" t="s">
        <v>527</v>
      </c>
      <c r="W155" s="408" t="s">
        <v>528</v>
      </c>
      <c r="X155" s="408" t="s">
        <v>529</v>
      </c>
      <c r="Y155" s="408" t="s">
        <v>530</v>
      </c>
      <c r="Z155" s="408" t="s">
        <v>531</v>
      </c>
      <c r="AA155" s="408" t="s">
        <v>532</v>
      </c>
      <c r="AB155" s="408" t="s">
        <v>533</v>
      </c>
      <c r="AC155" s="408" t="s">
        <v>534</v>
      </c>
      <c r="AD155" s="408" t="s">
        <v>535</v>
      </c>
      <c r="AE155" s="408" t="s">
        <v>536</v>
      </c>
      <c r="AF155" s="408" t="s">
        <v>537</v>
      </c>
      <c r="AG155" s="408" t="s">
        <v>538</v>
      </c>
      <c r="AH155" s="408" t="s">
        <v>539</v>
      </c>
      <c r="AI155" s="408" t="s">
        <v>540</v>
      </c>
      <c r="AJ155" s="408" t="s">
        <v>541</v>
      </c>
      <c r="AK155" s="408"/>
      <c r="AL155" s="408"/>
      <c r="AM155" s="408"/>
      <c r="AN155" s="408"/>
      <c r="AO155" s="409" t="s">
        <v>549</v>
      </c>
      <c r="AP155" s="409" t="s">
        <v>550</v>
      </c>
      <c r="AQ155" s="409"/>
      <c r="AR155" s="409"/>
      <c r="AS155" s="408" t="s">
        <v>542</v>
      </c>
      <c r="AT155" s="408" t="s">
        <v>543</v>
      </c>
      <c r="AU155" s="408" t="s">
        <v>544</v>
      </c>
      <c r="AV155" s="408" t="s">
        <v>545</v>
      </c>
      <c r="AW155" s="408"/>
      <c r="AX155" s="408"/>
      <c r="AY155" s="408"/>
      <c r="AZ155" s="408"/>
      <c r="BA155" s="409" t="s">
        <v>551</v>
      </c>
      <c r="BB155" s="409" t="s">
        <v>552</v>
      </c>
      <c r="BC155" s="409"/>
      <c r="BD155" s="408" t="s">
        <v>546</v>
      </c>
      <c r="BE155" s="408" t="s">
        <v>547</v>
      </c>
      <c r="BF155" s="408"/>
      <c r="BG155" s="408"/>
      <c r="BH155" s="408"/>
      <c r="BI155" s="409" t="s">
        <v>553</v>
      </c>
      <c r="BJ155" s="409" t="s">
        <v>554</v>
      </c>
    </row>
    <row r="157" spans="1:64" ht="15.75" thickBot="1" x14ac:dyDescent="0.3">
      <c r="Q157" s="410" t="s">
        <v>556</v>
      </c>
      <c r="R157" s="1">
        <f>COUNTIFS($I$2:$I$153,"X",R2:R153,"X")</f>
        <v>21</v>
      </c>
      <c r="S157" s="1">
        <f t="shared" ref="S157:BJ157" si="6">COUNTIFS($I$2:$I$153,"X",S2:S153,"X")</f>
        <v>24</v>
      </c>
      <c r="T157" s="1">
        <f t="shared" si="6"/>
        <v>39</v>
      </c>
      <c r="U157" s="1">
        <f t="shared" si="6"/>
        <v>16</v>
      </c>
      <c r="V157" s="1">
        <f t="shared" si="6"/>
        <v>23</v>
      </c>
      <c r="W157" s="1">
        <f t="shared" si="6"/>
        <v>51</v>
      </c>
      <c r="X157" s="1">
        <f t="shared" si="6"/>
        <v>51</v>
      </c>
      <c r="Y157" s="1">
        <f t="shared" si="6"/>
        <v>44</v>
      </c>
      <c r="Z157" s="1">
        <f t="shared" si="6"/>
        <v>50</v>
      </c>
      <c r="AA157" s="1">
        <f t="shared" si="6"/>
        <v>43</v>
      </c>
      <c r="AB157" s="1">
        <f t="shared" si="6"/>
        <v>43</v>
      </c>
      <c r="AC157" s="1">
        <f t="shared" si="6"/>
        <v>51</v>
      </c>
      <c r="AD157" s="1">
        <f t="shared" si="6"/>
        <v>9</v>
      </c>
      <c r="AE157" s="1">
        <f t="shared" si="6"/>
        <v>43</v>
      </c>
      <c r="AF157" s="1">
        <f t="shared" si="6"/>
        <v>45</v>
      </c>
      <c r="AG157" s="1">
        <f t="shared" si="6"/>
        <v>9</v>
      </c>
      <c r="AH157" s="1">
        <f t="shared" si="6"/>
        <v>42</v>
      </c>
      <c r="AI157" s="1">
        <f t="shared" si="6"/>
        <v>42</v>
      </c>
      <c r="AJ157" s="1">
        <f t="shared" si="6"/>
        <v>73</v>
      </c>
      <c r="AK157" s="1">
        <f t="shared" ref="AK157:AN157" si="7">COUNTIFS($I$2:$I$153,"X",AK2:AK153,"X")</f>
        <v>45</v>
      </c>
      <c r="AL157" s="1">
        <f t="shared" si="7"/>
        <v>14</v>
      </c>
      <c r="AM157" s="1">
        <f t="shared" si="7"/>
        <v>37</v>
      </c>
      <c r="AN157" s="1">
        <f t="shared" si="7"/>
        <v>33</v>
      </c>
      <c r="AO157" s="1">
        <f t="shared" si="6"/>
        <v>32</v>
      </c>
      <c r="AP157" s="1">
        <f t="shared" si="6"/>
        <v>35</v>
      </c>
      <c r="AQ157" s="1">
        <f t="shared" ref="AQ157:AR157" si="8">COUNTIFS($I$2:$I$153,"X",AQ2:AQ153,"X")</f>
        <v>39</v>
      </c>
      <c r="AR157" s="1">
        <f t="shared" si="8"/>
        <v>33</v>
      </c>
      <c r="AS157" s="1">
        <f t="shared" si="6"/>
        <v>55</v>
      </c>
      <c r="AT157" s="1">
        <f t="shared" si="6"/>
        <v>25</v>
      </c>
      <c r="AU157" s="1">
        <f t="shared" si="6"/>
        <v>27</v>
      </c>
      <c r="AV157" s="1">
        <f t="shared" si="6"/>
        <v>27</v>
      </c>
      <c r="AW157" s="1">
        <f t="shared" ref="AW157:AZ157" si="9">COUNTIFS($I$2:$I$153,"X",AW2:AW153,"X")</f>
        <v>20</v>
      </c>
      <c r="AX157" s="1">
        <f t="shared" si="9"/>
        <v>14</v>
      </c>
      <c r="AY157" s="1">
        <f t="shared" si="9"/>
        <v>21</v>
      </c>
      <c r="AZ157" s="1">
        <f t="shared" si="9"/>
        <v>21</v>
      </c>
      <c r="BA157" s="1">
        <f t="shared" si="6"/>
        <v>23</v>
      </c>
      <c r="BB157" s="1">
        <f t="shared" si="6"/>
        <v>29</v>
      </c>
      <c r="BC157" s="1">
        <f t="shared" ref="BC157" si="10">COUNTIFS($I$2:$I$153,"X",BC2:BC153,"X")</f>
        <v>18</v>
      </c>
      <c r="BD157" s="1">
        <f t="shared" si="6"/>
        <v>14</v>
      </c>
      <c r="BE157" s="1">
        <f t="shared" si="6"/>
        <v>16</v>
      </c>
      <c r="BF157" s="1">
        <f t="shared" ref="BF157:BH157" si="11">COUNTIFS($I$2:$I$153,"X",BF2:BF153,"X")</f>
        <v>13</v>
      </c>
      <c r="BG157" s="1">
        <f t="shared" si="11"/>
        <v>16</v>
      </c>
      <c r="BH157" s="1">
        <f t="shared" si="11"/>
        <v>24</v>
      </c>
      <c r="BI157" s="1">
        <f t="shared" si="6"/>
        <v>34</v>
      </c>
      <c r="BJ157" s="1">
        <f t="shared" si="6"/>
        <v>35</v>
      </c>
      <c r="BK157" s="1">
        <f t="shared" ref="BK157:BL157" si="12">COUNTIFS($I$2:$I$153,"X",BK2:BK153,"X")</f>
        <v>15</v>
      </c>
      <c r="BL157" s="1">
        <f t="shared" si="12"/>
        <v>15</v>
      </c>
    </row>
    <row r="158" spans="1:64" x14ac:dyDescent="0.25">
      <c r="J158" s="432" t="s">
        <v>494</v>
      </c>
      <c r="K158" s="433"/>
      <c r="L158" s="428">
        <f>COUNTIF(L2:L153,"Vu en 1ère")</f>
        <v>31</v>
      </c>
      <c r="M158" s="417"/>
      <c r="N158" s="417"/>
      <c r="O158" s="417"/>
      <c r="P158" s="418"/>
      <c r="Q158" s="410" t="s">
        <v>557</v>
      </c>
      <c r="R158" s="1">
        <f>COUNTIFS($N$2:$N$153,"3",R2:R153,"X")+COUNTIFS($N$2:$N$153,"2",R2:R153,"X")</f>
        <v>6</v>
      </c>
      <c r="S158" s="1">
        <f>COUNTIFS($N$2:$N$153,"3",S2:S153,"X")+COUNTIFS($N$2:$N$153,"2",S2:S153,"X")</f>
        <v>5</v>
      </c>
      <c r="T158" s="1">
        <f t="shared" ref="T158:BJ158" si="13">COUNTIFS($N$2:$N$153,"3",T2:T153,"X")+COUNTIFS($N$2:$N$153,"2",T2:T153,"X")</f>
        <v>18</v>
      </c>
      <c r="U158" s="1">
        <f t="shared" si="13"/>
        <v>6</v>
      </c>
      <c r="V158" s="1">
        <f t="shared" si="13"/>
        <v>3</v>
      </c>
      <c r="W158" s="1">
        <f t="shared" si="13"/>
        <v>22</v>
      </c>
      <c r="X158" s="1">
        <f t="shared" si="13"/>
        <v>22</v>
      </c>
      <c r="Y158" s="1">
        <f t="shared" si="13"/>
        <v>12</v>
      </c>
      <c r="Z158" s="1">
        <f t="shared" si="13"/>
        <v>21</v>
      </c>
      <c r="AA158" s="1">
        <f t="shared" si="13"/>
        <v>15</v>
      </c>
      <c r="AB158" s="1">
        <f t="shared" si="13"/>
        <v>15</v>
      </c>
      <c r="AC158" s="1">
        <f t="shared" si="13"/>
        <v>20</v>
      </c>
      <c r="AD158" s="1">
        <f t="shared" si="13"/>
        <v>2</v>
      </c>
      <c r="AE158" s="1">
        <f t="shared" si="13"/>
        <v>13</v>
      </c>
      <c r="AF158" s="1">
        <f t="shared" si="13"/>
        <v>17</v>
      </c>
      <c r="AG158" s="1">
        <f t="shared" si="13"/>
        <v>2</v>
      </c>
      <c r="AH158" s="1">
        <f t="shared" si="13"/>
        <v>16</v>
      </c>
      <c r="AI158" s="1">
        <f t="shared" si="13"/>
        <v>13</v>
      </c>
      <c r="AJ158" s="1">
        <f t="shared" si="13"/>
        <v>24</v>
      </c>
      <c r="AK158" s="1">
        <f t="shared" ref="AK158:AN158" si="14">COUNTIFS($N$2:$N$153,"3",AK2:AK153,"X")+COUNTIFS($N$2:$N$153,"2",AK2:AK153,"X")</f>
        <v>23</v>
      </c>
      <c r="AL158" s="1">
        <f t="shared" si="14"/>
        <v>4</v>
      </c>
      <c r="AM158" s="1">
        <f t="shared" si="14"/>
        <v>18</v>
      </c>
      <c r="AN158" s="1">
        <f t="shared" si="14"/>
        <v>12</v>
      </c>
      <c r="AO158" s="1">
        <f t="shared" si="13"/>
        <v>27</v>
      </c>
      <c r="AP158" s="1">
        <f t="shared" si="13"/>
        <v>24</v>
      </c>
      <c r="AQ158" s="1">
        <f t="shared" ref="AQ158:AR158" si="15">COUNTIFS($N$2:$N$153,"3",AQ2:AQ153,"X")+COUNTIFS($N$2:$N$153,"2",AQ2:AQ153,"X")</f>
        <v>13</v>
      </c>
      <c r="AR158" s="1">
        <f t="shared" si="15"/>
        <v>18</v>
      </c>
      <c r="AS158" s="1">
        <f t="shared" si="13"/>
        <v>24</v>
      </c>
      <c r="AT158" s="1">
        <f t="shared" si="13"/>
        <v>13</v>
      </c>
      <c r="AU158" s="1">
        <f t="shared" si="13"/>
        <v>15</v>
      </c>
      <c r="AV158" s="1">
        <f t="shared" si="13"/>
        <v>15</v>
      </c>
      <c r="AW158" s="1">
        <f t="shared" ref="AW158:AZ158" si="16">COUNTIFS($N$2:$N$153,"3",AW2:AW153,"X")+COUNTIFS($N$2:$N$153,"2",AW2:AW153,"X")</f>
        <v>16</v>
      </c>
      <c r="AX158" s="1">
        <f t="shared" si="16"/>
        <v>13</v>
      </c>
      <c r="AY158" s="1">
        <f t="shared" si="16"/>
        <v>18</v>
      </c>
      <c r="AZ158" s="1">
        <f t="shared" si="16"/>
        <v>5</v>
      </c>
      <c r="BA158" s="1">
        <f t="shared" si="13"/>
        <v>16</v>
      </c>
      <c r="BB158" s="1">
        <f t="shared" si="13"/>
        <v>20</v>
      </c>
      <c r="BC158" s="1">
        <f t="shared" ref="BC158" si="17">COUNTIFS($N$2:$N$153,"3",BC2:BC153,"X")+COUNTIFS($N$2:$N$153,"2",BC2:BC153,"X")</f>
        <v>5</v>
      </c>
      <c r="BD158" s="1">
        <f t="shared" si="13"/>
        <v>10</v>
      </c>
      <c r="BE158" s="1">
        <f t="shared" si="13"/>
        <v>10</v>
      </c>
      <c r="BF158" s="1">
        <f t="shared" ref="BF158:BH158" si="18">COUNTIFS($N$2:$N$153,"3",BF2:BF153,"X")+COUNTIFS($N$2:$N$153,"2",BF2:BF153,"X")</f>
        <v>12</v>
      </c>
      <c r="BG158" s="1">
        <f t="shared" si="18"/>
        <v>11</v>
      </c>
      <c r="BH158" s="1">
        <f t="shared" si="18"/>
        <v>13</v>
      </c>
      <c r="BI158" s="1">
        <f t="shared" si="13"/>
        <v>27</v>
      </c>
      <c r="BJ158" s="1">
        <f t="shared" si="13"/>
        <v>24</v>
      </c>
      <c r="BK158" s="1">
        <f t="shared" ref="BK158:BL158" si="19">COUNTIFS($N$2:$N$153,"3",BK2:BK153,"X")+COUNTIFS($N$2:$N$153,"2",BK2:BK153,"X")</f>
        <v>4</v>
      </c>
      <c r="BL158" s="1">
        <f t="shared" si="19"/>
        <v>6</v>
      </c>
    </row>
    <row r="159" spans="1:64" x14ac:dyDescent="0.25">
      <c r="J159" s="434" t="s">
        <v>555</v>
      </c>
      <c r="K159" s="435"/>
      <c r="L159" s="429">
        <f>COUNTIF(L2:L153,"EC")</f>
        <v>17</v>
      </c>
      <c r="M159" s="416"/>
      <c r="N159" s="416"/>
      <c r="O159" s="416"/>
      <c r="P159" s="421"/>
    </row>
    <row r="160" spans="1:64" ht="15.75" thickBot="1" x14ac:dyDescent="0.3">
      <c r="J160" s="436" t="s">
        <v>495</v>
      </c>
      <c r="K160" s="437"/>
      <c r="L160" s="430"/>
      <c r="M160" s="419">
        <f>COUNTIFS($L$2:$L$153,"ES",M2:M153,"3")+COUNTIFS($L$2:$L$153,"ES",M2:M153,"2")</f>
        <v>33</v>
      </c>
      <c r="N160" s="419">
        <f t="shared" ref="N160:P160" si="20">COUNTIFS($L$2:$L$153,"ES",N2:N153,"3")+COUNTIFS($L$2:$L$153,"ES",N2:N153,"2")</f>
        <v>30</v>
      </c>
      <c r="O160" s="419">
        <f t="shared" si="20"/>
        <v>34</v>
      </c>
      <c r="P160" s="420">
        <f t="shared" si="20"/>
        <v>42</v>
      </c>
      <c r="Q160" s="410" t="s">
        <v>558</v>
      </c>
      <c r="R160" s="1">
        <f>SUM(R157:R158)</f>
        <v>27</v>
      </c>
      <c r="S160" s="1">
        <f t="shared" ref="S160:BJ160" si="21">SUM(S157:S158)</f>
        <v>29</v>
      </c>
      <c r="T160" s="1">
        <f t="shared" si="21"/>
        <v>57</v>
      </c>
      <c r="U160" s="1">
        <f t="shared" si="21"/>
        <v>22</v>
      </c>
      <c r="V160" s="1">
        <f t="shared" si="21"/>
        <v>26</v>
      </c>
      <c r="W160" s="1">
        <f t="shared" si="21"/>
        <v>73</v>
      </c>
      <c r="X160" s="1">
        <f t="shared" si="21"/>
        <v>73</v>
      </c>
      <c r="Y160" s="1">
        <f t="shared" si="21"/>
        <v>56</v>
      </c>
      <c r="Z160" s="1">
        <f t="shared" si="21"/>
        <v>71</v>
      </c>
      <c r="AA160" s="1">
        <f t="shared" si="21"/>
        <v>58</v>
      </c>
      <c r="AB160" s="1">
        <f t="shared" si="21"/>
        <v>58</v>
      </c>
      <c r="AC160" s="1">
        <f t="shared" si="21"/>
        <v>71</v>
      </c>
      <c r="AD160" s="1">
        <f t="shared" si="21"/>
        <v>11</v>
      </c>
      <c r="AE160" s="1">
        <f t="shared" si="21"/>
        <v>56</v>
      </c>
      <c r="AF160" s="1">
        <f t="shared" si="21"/>
        <v>62</v>
      </c>
      <c r="AG160" s="1">
        <f t="shared" si="21"/>
        <v>11</v>
      </c>
      <c r="AH160" s="1">
        <f t="shared" si="21"/>
        <v>58</v>
      </c>
      <c r="AI160" s="1">
        <f t="shared" si="21"/>
        <v>55</v>
      </c>
      <c r="AJ160" s="1">
        <f t="shared" si="21"/>
        <v>97</v>
      </c>
      <c r="AK160" s="1">
        <f t="shared" ref="AK160:AN160" si="22">SUM(AK157:AK158)</f>
        <v>68</v>
      </c>
      <c r="AL160" s="1">
        <f t="shared" si="22"/>
        <v>18</v>
      </c>
      <c r="AM160" s="1">
        <f t="shared" si="22"/>
        <v>55</v>
      </c>
      <c r="AN160" s="1">
        <f t="shared" si="22"/>
        <v>45</v>
      </c>
      <c r="AO160" s="1">
        <f t="shared" si="21"/>
        <v>59</v>
      </c>
      <c r="AP160" s="1">
        <f t="shared" si="21"/>
        <v>59</v>
      </c>
      <c r="AQ160" s="1">
        <f t="shared" ref="AQ160:AR160" si="23">SUM(AQ157:AQ158)</f>
        <v>52</v>
      </c>
      <c r="AR160" s="1">
        <f t="shared" si="23"/>
        <v>51</v>
      </c>
      <c r="AS160" s="1">
        <f t="shared" si="21"/>
        <v>79</v>
      </c>
      <c r="AT160" s="1">
        <f t="shared" si="21"/>
        <v>38</v>
      </c>
      <c r="AU160" s="1">
        <f t="shared" si="21"/>
        <v>42</v>
      </c>
      <c r="AV160" s="1">
        <f t="shared" si="21"/>
        <v>42</v>
      </c>
      <c r="AW160" s="1">
        <f t="shared" ref="AW160:AZ160" si="24">SUM(AW157:AW158)</f>
        <v>36</v>
      </c>
      <c r="AX160" s="1">
        <f t="shared" si="24"/>
        <v>27</v>
      </c>
      <c r="AY160" s="1">
        <f t="shared" si="24"/>
        <v>39</v>
      </c>
      <c r="AZ160" s="1">
        <f t="shared" si="24"/>
        <v>26</v>
      </c>
      <c r="BA160" s="1">
        <f t="shared" si="21"/>
        <v>39</v>
      </c>
      <c r="BB160" s="1">
        <f t="shared" si="21"/>
        <v>49</v>
      </c>
      <c r="BC160" s="1">
        <f t="shared" ref="BC160" si="25">SUM(BC157:BC158)</f>
        <v>23</v>
      </c>
      <c r="BD160" s="1">
        <f t="shared" si="21"/>
        <v>24</v>
      </c>
      <c r="BE160" s="1">
        <f t="shared" si="21"/>
        <v>26</v>
      </c>
      <c r="BF160" s="1">
        <f t="shared" ref="BF160:BH160" si="26">SUM(BF157:BF158)</f>
        <v>25</v>
      </c>
      <c r="BG160" s="1">
        <f t="shared" si="26"/>
        <v>27</v>
      </c>
      <c r="BH160" s="1">
        <f t="shared" si="26"/>
        <v>37</v>
      </c>
      <c r="BI160" s="1">
        <f t="shared" si="21"/>
        <v>61</v>
      </c>
      <c r="BJ160" s="1">
        <f t="shared" si="21"/>
        <v>59</v>
      </c>
      <c r="BK160" s="1">
        <f t="shared" ref="BK160:BL160" si="27">SUM(BK157:BK158)</f>
        <v>19</v>
      </c>
      <c r="BL160" s="1">
        <f t="shared" si="27"/>
        <v>21</v>
      </c>
    </row>
  </sheetData>
  <autoFilter ref="A1:BJ155">
    <filterColumn colId="11">
      <filters>
        <filter val="ES"/>
      </filters>
    </filterColumn>
  </autoFilter>
  <mergeCells count="88">
    <mergeCell ref="D152:D153"/>
    <mergeCell ref="F152:F153"/>
    <mergeCell ref="B144:B153"/>
    <mergeCell ref="B121:B143"/>
    <mergeCell ref="F91:F93"/>
    <mergeCell ref="D91:D97"/>
    <mergeCell ref="F138:F140"/>
    <mergeCell ref="F141:F143"/>
    <mergeCell ref="D132:D143"/>
    <mergeCell ref="D144:D146"/>
    <mergeCell ref="F144:F146"/>
    <mergeCell ref="D147:D151"/>
    <mergeCell ref="F147:F151"/>
    <mergeCell ref="F122:F124"/>
    <mergeCell ref="F127:F131"/>
    <mergeCell ref="D121:D124"/>
    <mergeCell ref="D125:D131"/>
    <mergeCell ref="F132:F135"/>
    <mergeCell ref="F136:F137"/>
    <mergeCell ref="F108:F111"/>
    <mergeCell ref="F112:F115"/>
    <mergeCell ref="F116:F117"/>
    <mergeCell ref="F118:F120"/>
    <mergeCell ref="D102:D120"/>
    <mergeCell ref="B91:B120"/>
    <mergeCell ref="F94:F97"/>
    <mergeCell ref="F100:F101"/>
    <mergeCell ref="D98:D101"/>
    <mergeCell ref="F102:F107"/>
    <mergeCell ref="F82:F83"/>
    <mergeCell ref="F84:F88"/>
    <mergeCell ref="F89:F90"/>
    <mergeCell ref="D79:D90"/>
    <mergeCell ref="B57:B90"/>
    <mergeCell ref="F79:F81"/>
    <mergeCell ref="B33:B56"/>
    <mergeCell ref="F74:F78"/>
    <mergeCell ref="F65:F67"/>
    <mergeCell ref="F68:F70"/>
    <mergeCell ref="F71:F73"/>
    <mergeCell ref="D65:D73"/>
    <mergeCell ref="D74:D78"/>
    <mergeCell ref="F46:F48"/>
    <mergeCell ref="F49:F52"/>
    <mergeCell ref="F53:F55"/>
    <mergeCell ref="D45:D56"/>
    <mergeCell ref="F58:F61"/>
    <mergeCell ref="F62:F63"/>
    <mergeCell ref="D57:D64"/>
    <mergeCell ref="D39:D44"/>
    <mergeCell ref="D27:D32"/>
    <mergeCell ref="B2:B32"/>
    <mergeCell ref="D33:D35"/>
    <mergeCell ref="F33:F35"/>
    <mergeCell ref="D36:D38"/>
    <mergeCell ref="D2:D11"/>
    <mergeCell ref="F12:F13"/>
    <mergeCell ref="F14:F18"/>
    <mergeCell ref="D12:D18"/>
    <mergeCell ref="F19:F23"/>
    <mergeCell ref="F25:F26"/>
    <mergeCell ref="D19:D24"/>
    <mergeCell ref="D25:D26"/>
    <mergeCell ref="F2:F5"/>
    <mergeCell ref="F6:F7"/>
    <mergeCell ref="F8:F11"/>
    <mergeCell ref="H112:H113"/>
    <mergeCell ref="H122:H124"/>
    <mergeCell ref="Q122:Q124"/>
    <mergeCell ref="H127:H128"/>
    <mergeCell ref="Q127:Q129"/>
    <mergeCell ref="F28:F29"/>
    <mergeCell ref="F30:F32"/>
    <mergeCell ref="H33:H35"/>
    <mergeCell ref="H74:H76"/>
    <mergeCell ref="H79:H81"/>
    <mergeCell ref="H103:H105"/>
    <mergeCell ref="Q8:Q9"/>
    <mergeCell ref="Q12:Q13"/>
    <mergeCell ref="Q20:Q23"/>
    <mergeCell ref="H28:H29"/>
    <mergeCell ref="Q28:Q29"/>
    <mergeCell ref="H30:H32"/>
    <mergeCell ref="J158:K158"/>
    <mergeCell ref="J159:K159"/>
    <mergeCell ref="J160:K160"/>
    <mergeCell ref="Q82:Q83"/>
    <mergeCell ref="Q95:Q96"/>
  </mergeCells>
  <phoneticPr fontId="2" type="noConversion"/>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F3" sqref="F3"/>
    </sheetView>
  </sheetViews>
  <sheetFormatPr baseColWidth="10" defaultRowHeight="15" x14ac:dyDescent="0.25"/>
  <cols>
    <col min="1" max="1" width="21" style="380" bestFit="1" customWidth="1"/>
    <col min="2" max="2" width="23.85546875" style="379" bestFit="1" customWidth="1"/>
    <col min="3" max="3" width="4" style="379" customWidth="1"/>
    <col min="4" max="4" width="10.5703125" style="379" customWidth="1"/>
    <col min="5" max="5" width="12.5703125" style="379" bestFit="1" customWidth="1"/>
    <col min="6" max="8" width="11.5703125" style="379"/>
  </cols>
  <sheetData>
    <row r="1" spans="1:10" ht="15.75" thickBot="1" x14ac:dyDescent="0.3">
      <c r="A1" s="390" t="s">
        <v>496</v>
      </c>
      <c r="B1" s="391" t="s">
        <v>4</v>
      </c>
      <c r="C1" s="392" t="s">
        <v>5</v>
      </c>
      <c r="D1" s="397" t="s">
        <v>493</v>
      </c>
      <c r="E1" s="391" t="s">
        <v>6</v>
      </c>
      <c r="F1" s="402" t="s">
        <v>7</v>
      </c>
      <c r="G1" s="393" t="s">
        <v>8</v>
      </c>
      <c r="H1" s="392" t="s">
        <v>9</v>
      </c>
    </row>
    <row r="2" spans="1:10" x14ac:dyDescent="0.25">
      <c r="A2" s="382" t="s">
        <v>514</v>
      </c>
      <c r="B2" s="394">
        <v>43</v>
      </c>
      <c r="C2" s="395">
        <v>12</v>
      </c>
      <c r="D2" s="398">
        <v>28</v>
      </c>
      <c r="E2" s="394">
        <v>10</v>
      </c>
      <c r="F2" s="403">
        <v>7</v>
      </c>
      <c r="G2" s="396">
        <v>8</v>
      </c>
      <c r="H2" s="395">
        <v>9</v>
      </c>
    </row>
    <row r="3" spans="1:10" x14ac:dyDescent="0.25">
      <c r="A3" s="383" t="s">
        <v>515</v>
      </c>
      <c r="B3" s="385">
        <v>0</v>
      </c>
      <c r="C3" s="386">
        <v>77</v>
      </c>
      <c r="D3" s="399">
        <v>6</v>
      </c>
      <c r="E3" s="385">
        <v>40</v>
      </c>
      <c r="F3" s="404">
        <v>40</v>
      </c>
      <c r="G3" s="381">
        <v>46</v>
      </c>
      <c r="H3" s="386">
        <v>46</v>
      </c>
    </row>
    <row r="4" spans="1:10" x14ac:dyDescent="0.25">
      <c r="A4" s="383" t="s">
        <v>516</v>
      </c>
      <c r="B4" s="385">
        <v>0</v>
      </c>
      <c r="C4" s="386">
        <v>96</v>
      </c>
      <c r="D4" s="399">
        <v>30</v>
      </c>
      <c r="E4" s="385">
        <v>54</v>
      </c>
      <c r="F4" s="404">
        <v>59</v>
      </c>
      <c r="G4" s="381">
        <v>60</v>
      </c>
      <c r="H4" s="386">
        <v>57</v>
      </c>
      <c r="J4" t="s">
        <v>577</v>
      </c>
    </row>
    <row r="5" spans="1:10" x14ac:dyDescent="0.25">
      <c r="A5" s="383" t="s">
        <v>517</v>
      </c>
      <c r="B5" s="385">
        <v>21</v>
      </c>
      <c r="C5" s="386">
        <v>52</v>
      </c>
      <c r="D5" s="399">
        <v>11</v>
      </c>
      <c r="E5" s="385">
        <v>68</v>
      </c>
      <c r="F5" s="404">
        <v>55</v>
      </c>
      <c r="G5" s="381">
        <v>52</v>
      </c>
      <c r="H5" s="386">
        <v>55</v>
      </c>
    </row>
    <row r="6" spans="1:10" x14ac:dyDescent="0.25">
      <c r="A6" s="383" t="s">
        <v>518</v>
      </c>
      <c r="B6" s="385">
        <v>13</v>
      </c>
      <c r="C6" s="386">
        <v>10</v>
      </c>
      <c r="D6" s="399">
        <v>0</v>
      </c>
      <c r="E6" s="385">
        <v>43</v>
      </c>
      <c r="F6" s="404">
        <v>48</v>
      </c>
      <c r="G6" s="381">
        <v>55</v>
      </c>
      <c r="H6" s="386">
        <v>50</v>
      </c>
    </row>
    <row r="7" spans="1:10" x14ac:dyDescent="0.25">
      <c r="A7" s="383" t="s">
        <v>519</v>
      </c>
      <c r="B7" s="385">
        <v>15</v>
      </c>
      <c r="C7" s="386">
        <v>26</v>
      </c>
      <c r="D7" s="399">
        <v>16</v>
      </c>
      <c r="E7" s="385">
        <v>18</v>
      </c>
      <c r="F7" s="404">
        <v>24</v>
      </c>
      <c r="G7" s="381">
        <v>12</v>
      </c>
      <c r="H7" s="386">
        <v>16</v>
      </c>
    </row>
    <row r="8" spans="1:10" ht="15.75" thickBot="1" x14ac:dyDescent="0.3">
      <c r="A8" s="384" t="s">
        <v>497</v>
      </c>
      <c r="B8" s="387">
        <v>36</v>
      </c>
      <c r="C8" s="388">
        <v>0</v>
      </c>
      <c r="D8" s="400">
        <v>0</v>
      </c>
      <c r="E8" s="387">
        <v>72</v>
      </c>
      <c r="F8" s="405">
        <v>72</v>
      </c>
      <c r="G8" s="389">
        <v>72</v>
      </c>
      <c r="H8" s="388">
        <v>72</v>
      </c>
    </row>
    <row r="9" spans="1:10" x14ac:dyDescent="0.25">
      <c r="B9" s="379">
        <f t="shared" ref="B9:H9" si="0">SUM(B2:B8)</f>
        <v>128</v>
      </c>
      <c r="C9" s="379">
        <f t="shared" si="0"/>
        <v>273</v>
      </c>
      <c r="D9" s="401">
        <f t="shared" si="0"/>
        <v>91</v>
      </c>
      <c r="E9" s="379">
        <f t="shared" si="0"/>
        <v>305</v>
      </c>
      <c r="F9" s="401">
        <f t="shared" si="0"/>
        <v>305</v>
      </c>
      <c r="G9" s="379">
        <f t="shared" si="0"/>
        <v>305</v>
      </c>
      <c r="H9" s="379">
        <f t="shared" si="0"/>
        <v>305</v>
      </c>
    </row>
    <row r="11" spans="1:10" x14ac:dyDescent="0.25">
      <c r="A11" s="406" t="s">
        <v>7</v>
      </c>
      <c r="B11" t="s">
        <v>579</v>
      </c>
    </row>
    <row r="13" spans="1:10" x14ac:dyDescent="0.25">
      <c r="A13" s="406" t="s">
        <v>506</v>
      </c>
      <c r="B13" s="406" t="s">
        <v>520</v>
      </c>
      <c r="C13"/>
      <c r="D13"/>
      <c r="E13"/>
    </row>
    <row r="14" spans="1:10" x14ac:dyDescent="0.25">
      <c r="A14" s="406" t="s">
        <v>504</v>
      </c>
      <c r="B14" s="379" t="s">
        <v>522</v>
      </c>
      <c r="C14" s="379" t="s">
        <v>521</v>
      </c>
      <c r="D14" t="s">
        <v>578</v>
      </c>
      <c r="E14" s="379" t="s">
        <v>505</v>
      </c>
    </row>
    <row r="15" spans="1:10" x14ac:dyDescent="0.25">
      <c r="A15" s="380" t="s">
        <v>508</v>
      </c>
      <c r="B15" s="407">
        <v>6</v>
      </c>
      <c r="C15" s="407">
        <v>5</v>
      </c>
      <c r="D15" s="549">
        <v>20</v>
      </c>
      <c r="E15" s="407">
        <v>31</v>
      </c>
    </row>
    <row r="16" spans="1:10" x14ac:dyDescent="0.25">
      <c r="A16" s="380" t="s">
        <v>509</v>
      </c>
      <c r="B16" s="407">
        <v>1</v>
      </c>
      <c r="C16" s="407">
        <v>21</v>
      </c>
      <c r="D16" s="549">
        <v>2</v>
      </c>
      <c r="E16" s="407">
        <v>24</v>
      </c>
    </row>
    <row r="17" spans="1:5" x14ac:dyDescent="0.25">
      <c r="A17" s="380" t="s">
        <v>510</v>
      </c>
      <c r="B17" s="407">
        <v>5</v>
      </c>
      <c r="C17" s="407">
        <v>25</v>
      </c>
      <c r="D17" s="549">
        <v>4</v>
      </c>
      <c r="E17" s="407">
        <v>34</v>
      </c>
    </row>
    <row r="18" spans="1:5" x14ac:dyDescent="0.25">
      <c r="A18" s="380" t="s">
        <v>511</v>
      </c>
      <c r="B18" s="407">
        <v>2</v>
      </c>
      <c r="C18" s="407">
        <v>24</v>
      </c>
      <c r="D18" s="549">
        <v>4</v>
      </c>
      <c r="E18" s="407">
        <v>30</v>
      </c>
    </row>
    <row r="19" spans="1:5" x14ac:dyDescent="0.25">
      <c r="A19" s="380" t="s">
        <v>512</v>
      </c>
      <c r="B19" s="407"/>
      <c r="C19" s="407">
        <v>23</v>
      </c>
      <c r="D19" s="549"/>
      <c r="E19" s="407">
        <v>23</v>
      </c>
    </row>
    <row r="20" spans="1:5" x14ac:dyDescent="0.25">
      <c r="A20" s="380" t="s">
        <v>513</v>
      </c>
      <c r="B20" s="407">
        <v>3</v>
      </c>
      <c r="C20" s="407">
        <v>6</v>
      </c>
      <c r="D20" s="549">
        <v>1</v>
      </c>
      <c r="E20" s="407">
        <v>10</v>
      </c>
    </row>
    <row r="21" spans="1:5" x14ac:dyDescent="0.25">
      <c r="A21" s="380" t="s">
        <v>505</v>
      </c>
      <c r="B21" s="407">
        <v>17</v>
      </c>
      <c r="C21" s="407">
        <v>104</v>
      </c>
      <c r="D21" s="549">
        <v>31</v>
      </c>
      <c r="E21" s="407">
        <v>152</v>
      </c>
    </row>
    <row r="22" spans="1:5" x14ac:dyDescent="0.25">
      <c r="A22"/>
      <c r="B22"/>
      <c r="C22"/>
    </row>
    <row r="23" spans="1:5" x14ac:dyDescent="0.25">
      <c r="A23"/>
      <c r="B23"/>
      <c r="C23"/>
    </row>
    <row r="24" spans="1:5" x14ac:dyDescent="0.25">
      <c r="A24"/>
      <c r="B24"/>
      <c r="C24"/>
    </row>
    <row r="25" spans="1:5" x14ac:dyDescent="0.25">
      <c r="A25"/>
      <c r="B25"/>
      <c r="C25"/>
    </row>
    <row r="26" spans="1:5" x14ac:dyDescent="0.25">
      <c r="A26"/>
      <c r="B26"/>
      <c r="C26"/>
    </row>
    <row r="27" spans="1:5" x14ac:dyDescent="0.25">
      <c r="A27"/>
      <c r="B27"/>
      <c r="C27"/>
    </row>
    <row r="28" spans="1:5" x14ac:dyDescent="0.25">
      <c r="A28"/>
      <c r="B28"/>
      <c r="C28"/>
    </row>
    <row r="29" spans="1:5" x14ac:dyDescent="0.25">
      <c r="A29"/>
      <c r="B29"/>
      <c r="C29"/>
    </row>
    <row r="30" spans="1:5" x14ac:dyDescent="0.25">
      <c r="A30"/>
      <c r="B30"/>
      <c r="C30"/>
    </row>
    <row r="31" spans="1:5" x14ac:dyDescent="0.25">
      <c r="A31"/>
      <c r="B31"/>
    </row>
    <row r="32" spans="1:5" x14ac:dyDescent="0.25">
      <c r="A32"/>
      <c r="B32"/>
    </row>
    <row r="33" spans="1:2" x14ac:dyDescent="0.25">
      <c r="A33"/>
      <c r="B33"/>
    </row>
  </sheetData>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Référentiel TAB</vt:lpstr>
      <vt:lpstr>Synthèse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jkrebs1</dc:creator>
  <cp:lastModifiedBy>jkrebs1</cp:lastModifiedBy>
  <dcterms:created xsi:type="dcterms:W3CDTF">2020-08-18T07:56:49Z</dcterms:created>
  <dcterms:modified xsi:type="dcterms:W3CDTF">2020-09-18T20:20:17Z</dcterms:modified>
</cp:coreProperties>
</file>